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102021" sheetId="23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5" i="23" l="1"/>
  <c r="B103" i="23" s="1"/>
  <c r="B131" i="23"/>
  <c r="B108" i="23"/>
  <c r="B102" i="23"/>
  <c r="B69" i="23"/>
  <c r="B75" i="23" s="1"/>
  <c r="B78" i="23" s="1"/>
  <c r="B59" i="23"/>
  <c r="B66" i="23" s="1"/>
  <c r="B56" i="23"/>
  <c r="B40" i="23"/>
  <c r="B125" i="23" l="1"/>
</calcChain>
</file>

<file path=xl/sharedStrings.xml><?xml version="1.0" encoding="utf-8"?>
<sst xmlns="http://schemas.openxmlformats.org/spreadsheetml/2006/main" count="120" uniqueCount="94">
  <si>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</si>
  <si>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</si>
  <si>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</si>
  <si>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</si>
  <si>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</si>
  <si>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</si>
  <si>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</si>
  <si>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</si>
  <si>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</si>
  <si>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</si>
  <si>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</si>
  <si>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</si>
  <si>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</si>
  <si>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</si>
  <si>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</si>
  <si>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</si>
  <si>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</si>
  <si>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</si>
  <si>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</si>
  <si>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</si>
  <si>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</si>
  <si>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</si>
  <si>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</si>
  <si>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</si>
  <si>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</si>
  <si>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</si>
  <si>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</si>
  <si>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</si>
  <si>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</si>
  <si>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</si>
  <si>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</si>
  <si>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</si>
  <si>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</si>
  <si>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</si>
  <si>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</si>
  <si>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</si>
  <si>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</si>
  <si>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</si>
  <si>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</si>
  <si>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</si>
  <si>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</si>
  <si>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</si>
  <si>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</si>
  <si>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</si>
  <si>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</si>
  <si>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</si>
  <si>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</si>
  <si>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</si>
  <si>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</si>
  <si>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</si>
  <si>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</si>
  <si>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</si>
  <si>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</si>
  <si>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</si>
  <si>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</si>
  <si>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</si>
  <si>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</si>
  <si>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</si>
  <si>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</si>
  <si>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</si>
  <si>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</si>
  <si>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</si>
  <si>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</si>
  <si>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</si>
  <si>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</si>
  <si>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</si>
  <si>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</si>
  <si>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</si>
  <si>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</si>
  <si>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Alugueis</t>
  </si>
  <si>
    <t>Competência: OUTUBRO /2021</t>
  </si>
  <si>
    <t>7.SALDO BANCÁRIO FINAL EM 31/10/2021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</si>
  <si>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</si>
  <si>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</si>
  <si>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</si>
  <si>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CEF CONTA CORRENTE 1600-6</t>
  </si>
  <si>
    <t>CEF CONTA CORRENTE 1676-6</t>
  </si>
  <si>
    <t>SANTANDER CONTA CORRENTE 7777-9</t>
  </si>
  <si>
    <t>CEF CONTA CORRENTE 1723-1</t>
  </si>
  <si>
    <t>SUPER DIGITAL SANTANDER</t>
  </si>
  <si>
    <t>CONTA CDB CAIXA ECONOMICA 1676-6</t>
  </si>
  <si>
    <t>SANTANDER CONTAMAX 7777-9</t>
  </si>
  <si>
    <t>APLICACAO CDB SANTANDER 13007777-9</t>
  </si>
  <si>
    <t>2.1 Repasse - CUSTEIO  (CEF CONTA CORRENTE 1600-6)</t>
  </si>
  <si>
    <t>Devolução Saldo de Caixa</t>
  </si>
  <si>
    <t>CEF AG.: 3009 CONTA APLICACAO CDB 1600-6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</si>
  <si>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</si>
  <si>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</si>
  <si>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</si>
  <si>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XP INVESTIMENTOS - CONTA 597070</t>
  </si>
  <si>
    <t>XP FUNDO DE INVESTIMENOS - CONTA 597070</t>
  </si>
  <si>
    <t>Pensão Alimenticia</t>
  </si>
  <si>
    <t>NOME DA UNIDADE GERIDA:  Hospital de Estadual de Luziânia - HEL</t>
  </si>
  <si>
    <t>Luziânia, 31 de 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</si>
</sst>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8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FBB78FA2-299E-473A-BD34-E602151439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8"/>
  <sheetViews>
    <sheetView tabSelected="1" workbookViewId="0">
      <selection activeCell="B138" sqref="A1:B13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0"/>
      <c r="B1" s="60"/>
    </row>
    <row r="2" spans="1:2" s="1" customFormat="1" x14ac:dyDescent="0.25">
      <c r="A2" s="61" t="s">
        <v>0</v>
      </c>
      <c r="B2" s="61"/>
    </row>
    <row r="3" spans="1:2" s="1" customFormat="1" x14ac:dyDescent="0.25">
      <c r="A3" s="61"/>
      <c r="B3" s="61"/>
    </row>
    <row r="4" spans="1:2" s="1" customFormat="1" x14ac:dyDescent="0.25">
      <c r="A4" s="61"/>
      <c r="B4" s="61"/>
    </row>
    <row r="5" spans="1:2" s="1" customFormat="1" x14ac:dyDescent="0.25">
      <c r="A5" s="61"/>
      <c r="B5" s="61"/>
    </row>
    <row r="6" spans="1:2" s="1" customFormat="1" x14ac:dyDescent="0.25">
      <c r="A6" s="61"/>
      <c r="B6" s="61"/>
    </row>
    <row r="7" spans="1:2" s="1" customFormat="1" x14ac:dyDescent="0.25">
      <c r="A7" s="61"/>
      <c r="B7" s="61"/>
    </row>
    <row r="8" spans="1:2" s="1" customFormat="1" ht="23.25" customHeight="1" x14ac:dyDescent="0.25">
      <c r="A8" s="62" t="s">
        <v>72</v>
      </c>
      <c r="B8" s="62"/>
    </row>
    <row r="9" spans="1:2" s="1" customFormat="1" ht="23.25" customHeight="1" x14ac:dyDescent="0.25">
      <c r="A9" s="62"/>
      <c r="B9" s="62"/>
    </row>
    <row r="10" spans="1:2" s="1" customFormat="1" x14ac:dyDescent="0.25">
      <c r="A10" s="63" t="s">
        <v>60</v>
      </c>
      <c r="B10" s="63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59" t="s">
        <v>61</v>
      </c>
      <c r="B12" s="59"/>
    </row>
    <row r="13" spans="1:2" s="1" customFormat="1" x14ac:dyDescent="0.25">
      <c r="A13" s="53" t="s">
        <v>62</v>
      </c>
      <c r="B13" s="52"/>
    </row>
    <row r="14" spans="1:2" s="1" customFormat="1" x14ac:dyDescent="0.25">
      <c r="A14" s="59" t="s">
        <v>92</v>
      </c>
      <c r="B14" s="59"/>
    </row>
    <row r="15" spans="1:2" s="1" customFormat="1" x14ac:dyDescent="0.25">
      <c r="A15" s="53" t="s">
        <v>74</v>
      </c>
      <c r="B15" s="52"/>
    </row>
    <row r="16" spans="1:2" s="1" customFormat="1" x14ac:dyDescent="0.25">
      <c r="A16" s="54" t="s">
        <v>86</v>
      </c>
      <c r="B16" s="54"/>
    </row>
    <row r="17" spans="1:2" s="1" customFormat="1" x14ac:dyDescent="0.25">
      <c r="A17" s="59" t="s">
        <v>87</v>
      </c>
      <c r="B17" s="59"/>
    </row>
    <row r="18" spans="1:2" s="1" customFormat="1" x14ac:dyDescent="0.25">
      <c r="A18" s="53"/>
      <c r="B18" s="52"/>
    </row>
    <row r="19" spans="1:2" s="3" customFormat="1" x14ac:dyDescent="0.25">
      <c r="A19" s="55" t="s">
        <v>88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4" t="s">
        <v>3</v>
      </c>
      <c r="B22" s="64"/>
    </row>
    <row r="23" spans="1:2" s="1" customFormat="1" ht="26.25" x14ac:dyDescent="0.25">
      <c r="A23" s="57"/>
      <c r="B23" s="65" t="s">
        <v>4</v>
      </c>
    </row>
    <row r="24" spans="1:2" s="1" customFormat="1" ht="14.25" customHeight="1" x14ac:dyDescent="0.25">
      <c r="A24" s="58" t="s">
        <v>70</v>
      </c>
      <c r="B24" s="65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73</v>
      </c>
    </row>
    <row r="28" spans="1:2" s="1" customFormat="1" x14ac:dyDescent="0.25">
      <c r="A28" s="6" t="s">
        <v>75</v>
      </c>
      <c r="B28" s="47">
        <v>99.54</v>
      </c>
    </row>
    <row r="29" spans="1:2" s="1" customFormat="1" x14ac:dyDescent="0.25">
      <c r="A29" s="6" t="s">
        <v>76</v>
      </c>
      <c r="B29" s="7">
        <v>6677.45</v>
      </c>
    </row>
    <row r="30" spans="1:2" s="1" customFormat="1" x14ac:dyDescent="0.25">
      <c r="A30" s="6" t="s">
        <v>78</v>
      </c>
      <c r="B30" s="47">
        <v>32867.85</v>
      </c>
    </row>
    <row r="31" spans="1:2" s="1" customFormat="1" x14ac:dyDescent="0.25">
      <c r="A31" s="6" t="s">
        <v>77</v>
      </c>
      <c r="B31" s="47">
        <v>0</v>
      </c>
    </row>
    <row r="32" spans="1:2" s="1" customFormat="1" x14ac:dyDescent="0.25">
      <c r="A32" s="6" t="s">
        <v>89</v>
      </c>
      <c r="B32" s="47">
        <v>0</v>
      </c>
    </row>
    <row r="33" spans="1:2" s="1" customFormat="1" x14ac:dyDescent="0.25">
      <c r="A33" s="6" t="s">
        <v>79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80</v>
      </c>
      <c r="B35" s="7">
        <v>477861.99</v>
      </c>
    </row>
    <row r="36" spans="1:2" s="1" customFormat="1" x14ac:dyDescent="0.25">
      <c r="A36" s="6" t="s">
        <v>81</v>
      </c>
      <c r="B36" s="7">
        <v>5720193.9100000001</v>
      </c>
    </row>
    <row r="37" spans="1:2" s="1" customFormat="1" x14ac:dyDescent="0.25">
      <c r="A37" s="6" t="s">
        <v>90</v>
      </c>
      <c r="B37" s="47">
        <v>2015509.56</v>
      </c>
    </row>
    <row r="38" spans="1:2" s="1" customFormat="1" x14ac:dyDescent="0.25">
      <c r="A38" s="6" t="s">
        <v>82</v>
      </c>
      <c r="B38" s="47">
        <v>312944.37</v>
      </c>
    </row>
    <row r="39" spans="1:2" s="1" customFormat="1" x14ac:dyDescent="0.25">
      <c r="A39" s="6" t="s">
        <v>85</v>
      </c>
      <c r="B39" s="47">
        <v>3630110.19</v>
      </c>
    </row>
    <row r="40" spans="1:2" s="1" customFormat="1" x14ac:dyDescent="0.25">
      <c r="A40" s="8" t="s">
        <v>9</v>
      </c>
      <c r="B40" s="9">
        <f>SUM(B26:B39)</f>
        <v>12196264.859999999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83</v>
      </c>
      <c r="B43" s="12">
        <v>14435047.470000001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80</v>
      </c>
      <c r="B46" s="47">
        <v>2315.27</v>
      </c>
    </row>
    <row r="47" spans="1:2" s="13" customFormat="1" x14ac:dyDescent="0.25">
      <c r="A47" s="6" t="s">
        <v>81</v>
      </c>
      <c r="B47" s="48">
        <v>793.57</v>
      </c>
    </row>
    <row r="48" spans="1:2" s="13" customFormat="1" x14ac:dyDescent="0.25">
      <c r="A48" s="6" t="s">
        <v>90</v>
      </c>
      <c r="B48" s="47">
        <v>10426.48</v>
      </c>
    </row>
    <row r="49" spans="1:2" s="13" customFormat="1" x14ac:dyDescent="0.25">
      <c r="A49" s="6" t="s">
        <v>82</v>
      </c>
      <c r="B49" s="47">
        <v>1202.1400000000001</v>
      </c>
    </row>
    <row r="50" spans="1:2" s="13" customFormat="1" x14ac:dyDescent="0.25">
      <c r="A50" s="6" t="s">
        <v>85</v>
      </c>
      <c r="B50" s="47">
        <v>23501.84</v>
      </c>
    </row>
    <row r="51" spans="1:2" s="13" customFormat="1" x14ac:dyDescent="0.25">
      <c r="A51" s="2" t="s">
        <v>13</v>
      </c>
      <c r="B51" s="46"/>
    </row>
    <row r="52" spans="1:2" s="13" customFormat="1" x14ac:dyDescent="0.25">
      <c r="A52" s="2" t="s">
        <v>66</v>
      </c>
      <c r="B52" s="46"/>
    </row>
    <row r="53" spans="1:2" s="13" customFormat="1" x14ac:dyDescent="0.25">
      <c r="A53" s="2" t="s">
        <v>67</v>
      </c>
      <c r="B53" s="12">
        <v>4455</v>
      </c>
    </row>
    <row r="54" spans="1:2" s="13" customFormat="1" x14ac:dyDescent="0.25">
      <c r="A54" s="2" t="s">
        <v>68</v>
      </c>
      <c r="B54" s="12">
        <v>4971.59</v>
      </c>
    </row>
    <row r="55" spans="1:2" s="13" customFormat="1" x14ac:dyDescent="0.25">
      <c r="A55" s="2" t="s">
        <v>84</v>
      </c>
      <c r="B55" s="12">
        <v>61.59</v>
      </c>
    </row>
    <row r="56" spans="1:2" s="13" customFormat="1" x14ac:dyDescent="0.25">
      <c r="A56" s="14" t="s">
        <v>14</v>
      </c>
      <c r="B56" s="15">
        <f>SUM(B43:B55)</f>
        <v>14482774.950000001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5003656.59</v>
      </c>
    </row>
    <row r="60" spans="1:2" s="13" customFormat="1" x14ac:dyDescent="0.25">
      <c r="A60" s="6" t="s">
        <v>80</v>
      </c>
      <c r="B60" s="12">
        <v>0</v>
      </c>
    </row>
    <row r="61" spans="1:2" s="13" customFormat="1" x14ac:dyDescent="0.25">
      <c r="A61" s="6" t="s">
        <v>81</v>
      </c>
      <c r="B61" s="47">
        <v>5002253.63</v>
      </c>
    </row>
    <row r="62" spans="1:2" s="13" customFormat="1" x14ac:dyDescent="0.25">
      <c r="A62" s="6" t="s">
        <v>90</v>
      </c>
      <c r="B62" s="12">
        <v>0</v>
      </c>
    </row>
    <row r="63" spans="1:2" s="13" customFormat="1" x14ac:dyDescent="0.25">
      <c r="A63" s="6" t="s">
        <v>82</v>
      </c>
      <c r="B63" s="12">
        <v>0</v>
      </c>
    </row>
    <row r="64" spans="1:2" s="13" customFormat="1" x14ac:dyDescent="0.25">
      <c r="A64" s="6" t="s">
        <v>85</v>
      </c>
      <c r="B64" s="47">
        <v>1402.96</v>
      </c>
    </row>
    <row r="65" spans="1:2" s="13" customFormat="1" x14ac:dyDescent="0.25">
      <c r="A65" s="11" t="s">
        <v>17</v>
      </c>
      <c r="B65" s="12">
        <v>0</v>
      </c>
    </row>
    <row r="66" spans="1:2" s="13" customFormat="1" x14ac:dyDescent="0.25">
      <c r="A66" s="14" t="s">
        <v>18</v>
      </c>
      <c r="B66" s="20">
        <f>B59+B65</f>
        <v>5003656.59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12020949.140000001</v>
      </c>
    </row>
    <row r="70" spans="1:2" s="13" customFormat="1" x14ac:dyDescent="0.25">
      <c r="A70" s="6" t="s">
        <v>80</v>
      </c>
      <c r="B70" s="12">
        <v>0</v>
      </c>
    </row>
    <row r="71" spans="1:2" s="13" customFormat="1" x14ac:dyDescent="0.25">
      <c r="A71" s="6" t="s">
        <v>81</v>
      </c>
      <c r="B71" s="47">
        <v>5020949.1399999997</v>
      </c>
    </row>
    <row r="72" spans="1:2" s="13" customFormat="1" x14ac:dyDescent="0.25">
      <c r="A72" s="6" t="s">
        <v>90</v>
      </c>
      <c r="B72" s="12">
        <v>0</v>
      </c>
    </row>
    <row r="73" spans="1:2" s="13" customFormat="1" x14ac:dyDescent="0.25">
      <c r="A73" s="6" t="s">
        <v>82</v>
      </c>
      <c r="B73" s="12">
        <v>0</v>
      </c>
    </row>
    <row r="74" spans="1:2" s="13" customFormat="1" x14ac:dyDescent="0.25">
      <c r="A74" s="6" t="s">
        <v>85</v>
      </c>
      <c r="B74" s="47">
        <v>7000000</v>
      </c>
    </row>
    <row r="75" spans="1:2" s="13" customFormat="1" x14ac:dyDescent="0.25">
      <c r="A75" s="21" t="s">
        <v>21</v>
      </c>
      <c r="B75" s="12">
        <f>B69</f>
        <v>12020949.140000001</v>
      </c>
    </row>
    <row r="76" spans="1:2" s="13" customFormat="1" x14ac:dyDescent="0.25">
      <c r="A76" s="2" t="s">
        <v>22</v>
      </c>
      <c r="B76" s="12">
        <v>0</v>
      </c>
    </row>
    <row r="77" spans="1:2" s="13" customFormat="1" x14ac:dyDescent="0.25">
      <c r="A77" s="21" t="s">
        <v>23</v>
      </c>
      <c r="B77" s="12">
        <v>0</v>
      </c>
    </row>
    <row r="78" spans="1:2" s="13" customFormat="1" x14ac:dyDescent="0.25">
      <c r="A78" s="18" t="s">
        <v>24</v>
      </c>
      <c r="B78" s="27">
        <f>B75+B77</f>
        <v>12020949.140000001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770041.64</v>
      </c>
    </row>
    <row r="83" spans="1:2" s="13" customFormat="1" x14ac:dyDescent="0.25">
      <c r="A83" s="30" t="s">
        <v>28</v>
      </c>
      <c r="B83" s="12">
        <v>3596158.39</v>
      </c>
    </row>
    <row r="84" spans="1:2" s="13" customFormat="1" x14ac:dyDescent="0.25">
      <c r="A84" s="30" t="s">
        <v>29</v>
      </c>
      <c r="B84" s="12">
        <v>836196.84</v>
      </c>
    </row>
    <row r="85" spans="1:2" s="13" customFormat="1" x14ac:dyDescent="0.25">
      <c r="A85" s="29" t="s">
        <v>30</v>
      </c>
      <c r="B85" s="12">
        <v>0</v>
      </c>
    </row>
    <row r="86" spans="1:2" s="13" customFormat="1" x14ac:dyDescent="0.25">
      <c r="A86" s="29" t="s">
        <v>31</v>
      </c>
      <c r="B86" s="12">
        <v>239554.17</v>
      </c>
    </row>
    <row r="87" spans="1:2" s="13" customFormat="1" x14ac:dyDescent="0.25">
      <c r="A87" s="29" t="s">
        <v>32</v>
      </c>
      <c r="B87" s="12">
        <v>410865.69</v>
      </c>
    </row>
    <row r="88" spans="1:2" s="13" customFormat="1" ht="30" x14ac:dyDescent="0.25">
      <c r="A88" s="29" t="s">
        <v>33</v>
      </c>
      <c r="B88" s="12">
        <v>244.71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63</v>
      </c>
      <c r="B90" s="12">
        <v>25321.19</v>
      </c>
    </row>
    <row r="91" spans="1:2" s="13" customFormat="1" x14ac:dyDescent="0.25">
      <c r="A91" s="26" t="s">
        <v>64</v>
      </c>
      <c r="B91" s="12">
        <v>104864.98</v>
      </c>
    </row>
    <row r="92" spans="1:2" s="13" customFormat="1" x14ac:dyDescent="0.25">
      <c r="A92" s="26" t="s">
        <v>69</v>
      </c>
      <c r="B92" s="12">
        <v>1681.4</v>
      </c>
    </row>
    <row r="93" spans="1:2" s="13" customFormat="1" x14ac:dyDescent="0.25">
      <c r="A93" s="26" t="s">
        <v>65</v>
      </c>
      <c r="B93" s="12">
        <v>18516.59</v>
      </c>
    </row>
    <row r="94" spans="1:2" s="13" customFormat="1" x14ac:dyDescent="0.25">
      <c r="A94" s="26" t="s">
        <v>91</v>
      </c>
      <c r="B94" s="12">
        <v>571.49</v>
      </c>
    </row>
    <row r="95" spans="1:2" s="13" customFormat="1" x14ac:dyDescent="0.25">
      <c r="A95" s="21" t="s">
        <v>35</v>
      </c>
      <c r="B95" s="31">
        <f>SUM(B82:B94)</f>
        <v>6004017.0900000017</v>
      </c>
    </row>
    <row r="96" spans="1:2" s="13" customFormat="1" x14ac:dyDescent="0.25">
      <c r="A96" s="21"/>
      <c r="B96" s="32"/>
    </row>
    <row r="97" spans="1:2" s="13" customFormat="1" x14ac:dyDescent="0.25">
      <c r="A97" s="18" t="s">
        <v>36</v>
      </c>
      <c r="B97" s="18"/>
    </row>
    <row r="98" spans="1:2" s="13" customFormat="1" x14ac:dyDescent="0.25">
      <c r="A98" s="29" t="s">
        <v>37</v>
      </c>
      <c r="B98" s="12">
        <v>0</v>
      </c>
    </row>
    <row r="99" spans="1:2" s="13" customFormat="1" x14ac:dyDescent="0.25">
      <c r="A99" s="29" t="s">
        <v>38</v>
      </c>
      <c r="B99" s="12">
        <v>0</v>
      </c>
    </row>
    <row r="100" spans="1:2" s="13" customFormat="1" x14ac:dyDescent="0.25">
      <c r="A100" s="26" t="s">
        <v>39</v>
      </c>
      <c r="B100" s="32">
        <v>0</v>
      </c>
    </row>
    <row r="101" spans="1:2" s="13" customFormat="1" x14ac:dyDescent="0.25">
      <c r="A101" s="26" t="s">
        <v>40</v>
      </c>
      <c r="B101" s="32">
        <v>0</v>
      </c>
    </row>
    <row r="102" spans="1:2" s="13" customFormat="1" x14ac:dyDescent="0.25">
      <c r="A102" s="21" t="s">
        <v>41</v>
      </c>
      <c r="B102" s="15">
        <f>B98+B99+B100+B101</f>
        <v>0</v>
      </c>
    </row>
    <row r="103" spans="1:2" s="13" customFormat="1" ht="14.25" customHeight="1" x14ac:dyDescent="0.25">
      <c r="A103" s="21" t="s">
        <v>42</v>
      </c>
      <c r="B103" s="15">
        <f>B95+B102</f>
        <v>6004017.0900000017</v>
      </c>
    </row>
    <row r="104" spans="1:2" s="13" customFormat="1" x14ac:dyDescent="0.25">
      <c r="A104" s="21"/>
      <c r="B104" s="17"/>
    </row>
    <row r="105" spans="1:2" s="13" customFormat="1" x14ac:dyDescent="0.25">
      <c r="A105" s="24" t="s">
        <v>43</v>
      </c>
      <c r="B105" s="25"/>
    </row>
    <row r="106" spans="1:2" s="13" customFormat="1" x14ac:dyDescent="0.25">
      <c r="A106" s="29" t="s">
        <v>44</v>
      </c>
      <c r="B106" s="17">
        <v>0</v>
      </c>
    </row>
    <row r="107" spans="1:2" s="13" customFormat="1" x14ac:dyDescent="0.25">
      <c r="A107" s="29" t="s">
        <v>45</v>
      </c>
      <c r="B107" s="33">
        <v>0</v>
      </c>
    </row>
    <row r="108" spans="1:2" s="13" customFormat="1" x14ac:dyDescent="0.25">
      <c r="A108" s="34" t="s">
        <v>46</v>
      </c>
      <c r="B108" s="35">
        <f>B106+B107</f>
        <v>0</v>
      </c>
    </row>
    <row r="109" spans="1:2" s="36" customFormat="1" x14ac:dyDescent="0.25">
      <c r="A109" s="66"/>
      <c r="B109" s="66"/>
    </row>
    <row r="110" spans="1:2" s="13" customFormat="1" x14ac:dyDescent="0.25">
      <c r="A110" s="4" t="s">
        <v>71</v>
      </c>
      <c r="B110" s="37"/>
    </row>
    <row r="111" spans="1:2" s="13" customFormat="1" x14ac:dyDescent="0.25">
      <c r="A111" s="38" t="s">
        <v>47</v>
      </c>
      <c r="B111" s="39">
        <v>0</v>
      </c>
    </row>
    <row r="112" spans="1:2" s="13" customFormat="1" x14ac:dyDescent="0.25">
      <c r="A112" s="38" t="s">
        <v>48</v>
      </c>
      <c r="B112" s="39"/>
    </row>
    <row r="113" spans="1:2" s="13" customFormat="1" x14ac:dyDescent="0.25">
      <c r="A113" s="6" t="s">
        <v>75</v>
      </c>
      <c r="B113" s="39">
        <v>1431570.56</v>
      </c>
    </row>
    <row r="114" spans="1:2" s="13" customFormat="1" x14ac:dyDescent="0.25">
      <c r="A114" s="6" t="s">
        <v>76</v>
      </c>
      <c r="B114" s="39">
        <v>6608.45</v>
      </c>
    </row>
    <row r="115" spans="1:2" s="13" customFormat="1" x14ac:dyDescent="0.25">
      <c r="A115" s="6" t="s">
        <v>78</v>
      </c>
      <c r="B115" s="39">
        <v>19658.66</v>
      </c>
    </row>
    <row r="116" spans="1:2" s="13" customFormat="1" x14ac:dyDescent="0.25">
      <c r="A116" s="6" t="s">
        <v>77</v>
      </c>
      <c r="B116" s="39">
        <v>0</v>
      </c>
    </row>
    <row r="117" spans="1:2" s="13" customFormat="1" x14ac:dyDescent="0.25">
      <c r="A117" s="6" t="s">
        <v>89</v>
      </c>
      <c r="B117" s="39">
        <v>0</v>
      </c>
    </row>
    <row r="118" spans="1:2" s="13" customFormat="1" x14ac:dyDescent="0.25">
      <c r="A118" s="6" t="s">
        <v>79</v>
      </c>
      <c r="B118" s="39">
        <v>0</v>
      </c>
    </row>
    <row r="119" spans="1:2" s="13" customFormat="1" x14ac:dyDescent="0.25">
      <c r="A119" s="38" t="s">
        <v>49</v>
      </c>
      <c r="B119" s="39"/>
    </row>
    <row r="120" spans="1:2" s="13" customFormat="1" x14ac:dyDescent="0.25">
      <c r="A120" s="6" t="s">
        <v>80</v>
      </c>
      <c r="B120" s="39">
        <v>480177.26</v>
      </c>
    </row>
    <row r="121" spans="1:2" s="13" customFormat="1" x14ac:dyDescent="0.25">
      <c r="A121" s="6" t="s">
        <v>81</v>
      </c>
      <c r="B121" s="39">
        <v>5739341.3399999999</v>
      </c>
    </row>
    <row r="122" spans="1:2" s="13" customFormat="1" x14ac:dyDescent="0.25">
      <c r="A122" s="6" t="s">
        <v>90</v>
      </c>
      <c r="B122" s="39">
        <v>2025333.15</v>
      </c>
    </row>
    <row r="123" spans="1:2" s="13" customFormat="1" x14ac:dyDescent="0.25">
      <c r="A123" s="6" t="s">
        <v>82</v>
      </c>
      <c r="B123" s="39">
        <v>314146.51</v>
      </c>
    </row>
    <row r="124" spans="1:2" s="13" customFormat="1" x14ac:dyDescent="0.25">
      <c r="A124" s="6" t="s">
        <v>85</v>
      </c>
      <c r="B124" s="39">
        <v>10652207.66</v>
      </c>
    </row>
    <row r="125" spans="1:2" s="13" customFormat="1" x14ac:dyDescent="0.25">
      <c r="A125" s="34" t="s">
        <v>50</v>
      </c>
      <c r="B125" s="40">
        <f>(B40+B56)-(B103+B108)</f>
        <v>20675022.719999999</v>
      </c>
    </row>
    <row r="126" spans="1:2" s="13" customFormat="1" x14ac:dyDescent="0.25">
      <c r="A126" s="49" t="s">
        <v>51</v>
      </c>
      <c r="B126" s="50"/>
    </row>
    <row r="127" spans="1:2" s="13" customFormat="1" x14ac:dyDescent="0.25">
      <c r="A127" s="41" t="s">
        <v>52</v>
      </c>
      <c r="B127" s="42"/>
    </row>
    <row r="128" spans="1:2" s="13" customFormat="1" x14ac:dyDescent="0.25">
      <c r="A128" s="43" t="s">
        <v>53</v>
      </c>
      <c r="B128" s="40">
        <v>0</v>
      </c>
    </row>
    <row r="129" spans="1:2" s="13" customFormat="1" x14ac:dyDescent="0.25">
      <c r="A129" s="43" t="s">
        <v>54</v>
      </c>
      <c r="B129" s="40">
        <v>0</v>
      </c>
    </row>
    <row r="130" spans="1:2" s="13" customFormat="1" x14ac:dyDescent="0.25">
      <c r="A130" s="43" t="s">
        <v>55</v>
      </c>
      <c r="B130" s="40">
        <v>0</v>
      </c>
    </row>
    <row r="131" spans="1:2" s="13" customFormat="1" x14ac:dyDescent="0.25">
      <c r="A131" s="41" t="s">
        <v>56</v>
      </c>
      <c r="B131" s="44">
        <f>B128+B129+B130</f>
        <v>0</v>
      </c>
    </row>
    <row r="132" spans="1:2" s="13" customFormat="1" x14ac:dyDescent="0.25">
      <c r="A132" s="67" t="s">
        <v>57</v>
      </c>
      <c r="B132" s="67"/>
    </row>
    <row r="133" spans="1:2" s="13" customFormat="1" x14ac:dyDescent="0.25">
      <c r="A133" s="67"/>
      <c r="B133" s="67"/>
    </row>
    <row r="134" spans="1:2" s="13" customFormat="1" x14ac:dyDescent="0.25">
      <c r="A134" s="67"/>
      <c r="B134" s="67"/>
    </row>
    <row r="135" spans="1:2" x14ac:dyDescent="0.25">
      <c r="A135" s="13" t="s">
        <v>58</v>
      </c>
      <c r="B135" s="13"/>
    </row>
    <row r="136" spans="1:2" x14ac:dyDescent="0.25">
      <c r="A136" s="13"/>
      <c r="B136" s="13"/>
    </row>
    <row r="137" spans="1:2" x14ac:dyDescent="0.25">
      <c r="A137" s="13" t="s">
        <v>59</v>
      </c>
      <c r="B137" s="13" t="s">
        <v>93</v>
      </c>
    </row>
    <row r="138" spans="1:2" s="13" customFormat="1" x14ac:dyDescent="0.25">
      <c r="A138" s="1"/>
      <c r="B138" s="1"/>
    </row>
  </sheetData>
  <mergeCells count="11">
    <mergeCell ref="A17:B17"/>
    <mergeCell ref="A22:B22"/>
    <mergeCell ref="B23:B24"/>
    <mergeCell ref="A109:B109"/>
    <mergeCell ref="A132:B134"/>
    <mergeCell ref="A14:B14"/>
    <mergeCell ref="A1:B1"/>
    <mergeCell ref="A2:B7"/>
    <mergeCell ref="A8:B9"/>
    <mergeCell ref="A10:B10"/>
    <mergeCell ref="A12:B12"/>
  </mergeCells>
  <pageMargins left="0.51181102362204722" right="0.70866141732283472" top="0.78740157480314965" bottom="0.78740157480314965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2022-02-22T17:28:05Z</cp:lastPrinted>
  <dcterms:created xsi:type="dcterms:W3CDTF">2021-09-23T15:15:02Z</dcterms:created>
  <dcterms:modified xsi:type="dcterms:W3CDTF">2022-02-22T17:29:14Z</dcterms:modified>
  <dc:language>pt-BR</dc:language>
</cp:coreProperties>
</file>