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32021" sheetId="16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16" l="1"/>
  <c r="B75" i="16"/>
  <c r="B78" i="16" s="1"/>
  <c r="B130" i="16"/>
  <c r="B107" i="16"/>
  <c r="B101" i="16"/>
  <c r="B94" i="16"/>
  <c r="B102" i="16" s="1"/>
  <c r="B69" i="16"/>
  <c r="B59" i="16"/>
  <c r="B66" i="16" s="1"/>
  <c r="B40" i="16"/>
  <c r="B124" i="16" l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<sst xmlns="http://schemas.openxmlformats.org/spreadsheetml/2006/main" count="119" uniqueCount="93">
  <si>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</si>
  <si>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</si>
  <si>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</si>
  <si>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</si>
  <si>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</si>
  <si>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</si>
  <si>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</si>
  <si>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</si>
  <si>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</si>
  <si>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</si>
  <si>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</si>
  <si>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</si>
  <si>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</si>
  <si>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</si>
  <si>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</si>
  <si>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</si>
  <si>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</si>
  <si>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</si>
  <si>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</si>
  <si>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</si>
  <si>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</si>
  <si>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</si>
  <si>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</si>
  <si>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</si>
  <si>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</si>
  <si>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</si>
  <si>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</si>
  <si>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</si>
  <si>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</si>
  <si>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</si>
  <si>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</si>
  <si>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</si>
  <si>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</si>
  <si>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</si>
  <si>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</si>
  <si>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</si>
  <si>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</si>
  <si>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</si>
  <si>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</si>
  <si>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</si>
  <si>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</si>
  <si>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</si>
  <si>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</si>
  <si>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</si>
  <si>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</si>
  <si>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</si>
  <si>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</si>
  <si>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</si>
  <si>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</si>
  <si>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</si>
  <si>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</si>
  <si>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</si>
  <si>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</si>
  <si>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</si>
  <si>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</si>
  <si>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</si>
  <si>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</si>
  <si>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</si>
  <si>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</si>
  <si>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</si>
  <si>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</si>
  <si>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</si>
  <si>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</si>
  <si>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</si>
  <si>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</si>
  <si>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</si>
  <si>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7.SALDO BANCÁRIO FINAL EM 31/03/2021</t>
  </si>
  <si>
    <t>2.5 Outras entradas</t>
  </si>
  <si>
    <t>Recuperação de Despesas</t>
  </si>
  <si>
    <t>Aporte para Caixa</t>
  </si>
  <si>
    <t>Competência: MARÇO /2021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</si>
  <si>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</si>
  <si>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</si>
  <si>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</si>
  <si>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</si>
  <si>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</si>
  <si>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</si>
  <si>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</si>
  <si>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</si>
  <si>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</si>
  <si>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</si>
  <si>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</si>
  <si>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</si>
  <si>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</si>
  <si>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</si>
  <si>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</si>
  <si>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</si>
  <si>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APLICACAO CDB SANTANDER 13005555-9</t>
  </si>
  <si>
    <t>2.1 Repasse - CUSTEIO  (CEF CONTA CORRENTE 1600-6)</t>
  </si>
  <si>
    <t>Devolução Saldo de Caixa</t>
  </si>
  <si>
    <t>CONTRATO DE GESTÃO/ADITIVO Nº: 003/2021</t>
  </si>
  <si>
    <t>NOME DA UNIDADE GERIDA:  Hospital de Estadual de Luziânia - HEL</t>
  </si>
  <si>
    <t>Luziânia, 31 de março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</si>
</sst>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9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" fontId="0" fillId="0" borderId="0" xfId="0" applyNumberFormat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1A3C1F63-2CCD-4B3A-9047-3F0FDD7C68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workbookViewId="0">
      <selection activeCell="B137" sqref="A1:B13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1"/>
      <c r="B1" s="61"/>
    </row>
    <row r="2" spans="1:2" s="1" customFormat="1" x14ac:dyDescent="0.25">
      <c r="A2" s="62" t="s">
        <v>0</v>
      </c>
      <c r="B2" s="62"/>
    </row>
    <row r="3" spans="1:2" s="1" customFormat="1" x14ac:dyDescent="0.25">
      <c r="A3" s="62"/>
      <c r="B3" s="62"/>
    </row>
    <row r="4" spans="1:2" s="1" customFormat="1" x14ac:dyDescent="0.25">
      <c r="A4" s="62"/>
      <c r="B4" s="62"/>
    </row>
    <row r="5" spans="1:2" s="1" customFormat="1" x14ac:dyDescent="0.25">
      <c r="A5" s="62"/>
      <c r="B5" s="62"/>
    </row>
    <row r="6" spans="1:2" s="1" customFormat="1" x14ac:dyDescent="0.25">
      <c r="A6" s="62"/>
      <c r="B6" s="62"/>
    </row>
    <row r="7" spans="1:2" s="1" customFormat="1" x14ac:dyDescent="0.25">
      <c r="A7" s="62"/>
      <c r="B7" s="62"/>
    </row>
    <row r="8" spans="1:2" s="1" customFormat="1" ht="23.25" customHeight="1" x14ac:dyDescent="0.25">
      <c r="A8" s="63" t="s">
        <v>72</v>
      </c>
      <c r="B8" s="63"/>
    </row>
    <row r="9" spans="1:2" s="1" customFormat="1" ht="23.25" customHeight="1" x14ac:dyDescent="0.25">
      <c r="A9" s="63"/>
      <c r="B9" s="63"/>
    </row>
    <row r="10" spans="1:2" s="1" customFormat="1" x14ac:dyDescent="0.25">
      <c r="A10" s="64" t="s">
        <v>60</v>
      </c>
      <c r="B10" s="64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60" t="s">
        <v>61</v>
      </c>
      <c r="B12" s="60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60" t="s">
        <v>91</v>
      </c>
      <c r="B14" s="60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90</v>
      </c>
      <c r="B16" s="54"/>
    </row>
    <row r="17" spans="1:2" s="1" customFormat="1" x14ac:dyDescent="0.25">
      <c r="A17" s="60" t="s">
        <v>75</v>
      </c>
      <c r="B17" s="60"/>
    </row>
    <row r="18" spans="1:2" s="1" customFormat="1" x14ac:dyDescent="0.25">
      <c r="A18" s="53"/>
      <c r="B18" s="52"/>
    </row>
    <row r="19" spans="1:2" s="3" customFormat="1" x14ac:dyDescent="0.25">
      <c r="A19" s="55" t="s">
        <v>76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5" t="s">
        <v>3</v>
      </c>
      <c r="B22" s="65"/>
    </row>
    <row r="23" spans="1:2" s="1" customFormat="1" ht="26.25" x14ac:dyDescent="0.25">
      <c r="A23" s="57"/>
      <c r="B23" s="66" t="s">
        <v>4</v>
      </c>
    </row>
    <row r="24" spans="1:2" s="1" customFormat="1" ht="14.25" customHeight="1" x14ac:dyDescent="0.25">
      <c r="A24" s="58" t="s">
        <v>70</v>
      </c>
      <c r="B24" s="66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77</v>
      </c>
      <c r="B28" s="47">
        <v>1832</v>
      </c>
    </row>
    <row r="29" spans="1:2" s="1" customFormat="1" x14ac:dyDescent="0.25">
      <c r="A29" s="6" t="s">
        <v>79</v>
      </c>
      <c r="B29" s="7">
        <v>9549.5</v>
      </c>
    </row>
    <row r="30" spans="1:2" s="1" customFormat="1" x14ac:dyDescent="0.25">
      <c r="A30" s="6" t="s">
        <v>81</v>
      </c>
      <c r="B30" s="47">
        <v>0</v>
      </c>
    </row>
    <row r="31" spans="1:2" s="1" customFormat="1" x14ac:dyDescent="0.25">
      <c r="A31" s="6" t="s">
        <v>80</v>
      </c>
      <c r="B31" s="47">
        <v>0</v>
      </c>
    </row>
    <row r="32" spans="1:2" s="1" customFormat="1" x14ac:dyDescent="0.25">
      <c r="A32" s="6" t="s">
        <v>78</v>
      </c>
      <c r="B32" s="47">
        <v>0</v>
      </c>
    </row>
    <row r="33" spans="1:2" s="1" customFormat="1" x14ac:dyDescent="0.25">
      <c r="A33" s="6" t="s">
        <v>82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84</v>
      </c>
      <c r="B35" s="7">
        <v>2502756.4500000002</v>
      </c>
    </row>
    <row r="36" spans="1:2" s="1" customFormat="1" x14ac:dyDescent="0.25">
      <c r="A36" s="6" t="s">
        <v>85</v>
      </c>
      <c r="B36" s="7">
        <v>522113.85</v>
      </c>
    </row>
    <row r="37" spans="1:2" s="1" customFormat="1" x14ac:dyDescent="0.25">
      <c r="A37" s="6" t="s">
        <v>83</v>
      </c>
      <c r="B37" s="47">
        <v>0</v>
      </c>
    </row>
    <row r="38" spans="1:2" s="1" customFormat="1" x14ac:dyDescent="0.25">
      <c r="A38" s="6" t="s">
        <v>86</v>
      </c>
      <c r="B38" s="47">
        <v>126680.98</v>
      </c>
    </row>
    <row r="39" spans="1:2" s="1" customFormat="1" x14ac:dyDescent="0.25">
      <c r="A39" s="6" t="s">
        <v>87</v>
      </c>
      <c r="B39" s="47">
        <v>0</v>
      </c>
    </row>
    <row r="40" spans="1:2" s="1" customFormat="1" x14ac:dyDescent="0.25">
      <c r="A40" s="8" t="s">
        <v>9</v>
      </c>
      <c r="B40" s="9">
        <f>SUM(B26:B39)</f>
        <v>3162932.7800000003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88</v>
      </c>
      <c r="B43" s="12">
        <v>3467794.54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84</v>
      </c>
      <c r="B46" s="47">
        <v>3554.13</v>
      </c>
    </row>
    <row r="47" spans="1:2" s="13" customFormat="1" x14ac:dyDescent="0.25">
      <c r="A47" s="6" t="s">
        <v>85</v>
      </c>
      <c r="B47" s="48">
        <v>92.43</v>
      </c>
    </row>
    <row r="48" spans="1:2" s="13" customFormat="1" x14ac:dyDescent="0.25">
      <c r="A48" s="6" t="s">
        <v>83</v>
      </c>
      <c r="B48" s="12">
        <v>0</v>
      </c>
    </row>
    <row r="49" spans="1:2" s="13" customFormat="1" x14ac:dyDescent="0.25">
      <c r="A49" s="6" t="s">
        <v>86</v>
      </c>
      <c r="B49" s="48">
        <v>200.79</v>
      </c>
    </row>
    <row r="50" spans="1:2" s="13" customFormat="1" x14ac:dyDescent="0.25">
      <c r="A50" s="6" t="s">
        <v>87</v>
      </c>
      <c r="B50" s="46">
        <v>0</v>
      </c>
    </row>
    <row r="51" spans="1:2" s="13" customFormat="1" x14ac:dyDescent="0.25">
      <c r="A51" s="2" t="s">
        <v>13</v>
      </c>
      <c r="B51" s="46">
        <v>0</v>
      </c>
    </row>
    <row r="52" spans="1:2" s="13" customFormat="1" x14ac:dyDescent="0.25">
      <c r="A52" s="2" t="s">
        <v>67</v>
      </c>
      <c r="B52" s="46"/>
    </row>
    <row r="53" spans="1:2" s="13" customFormat="1" x14ac:dyDescent="0.25">
      <c r="A53" s="2" t="s">
        <v>68</v>
      </c>
      <c r="B53" s="12">
        <v>11100</v>
      </c>
    </row>
    <row r="54" spans="1:2" s="13" customFormat="1" x14ac:dyDescent="0.25">
      <c r="A54" s="2" t="s">
        <v>69</v>
      </c>
      <c r="B54" s="12">
        <v>5000</v>
      </c>
    </row>
    <row r="55" spans="1:2" s="13" customFormat="1" x14ac:dyDescent="0.25">
      <c r="A55" s="2" t="s">
        <v>89</v>
      </c>
      <c r="B55" s="12">
        <v>0</v>
      </c>
    </row>
    <row r="56" spans="1:2" s="13" customFormat="1" x14ac:dyDescent="0.25">
      <c r="A56" s="14" t="s">
        <v>14</v>
      </c>
      <c r="B56" s="15">
        <f>SUM(B43:B55)</f>
        <v>3487741.89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2280553.3199999998</v>
      </c>
    </row>
    <row r="60" spans="1:2" s="13" customFormat="1" x14ac:dyDescent="0.25">
      <c r="A60" s="6" t="s">
        <v>84</v>
      </c>
      <c r="B60" s="12">
        <v>0</v>
      </c>
    </row>
    <row r="61" spans="1:2" s="13" customFormat="1" x14ac:dyDescent="0.25">
      <c r="A61" s="6" t="s">
        <v>85</v>
      </c>
      <c r="B61" s="59">
        <v>2280553.3199999998</v>
      </c>
    </row>
    <row r="62" spans="1:2" s="13" customFormat="1" x14ac:dyDescent="0.25">
      <c r="A62" s="6" t="s">
        <v>83</v>
      </c>
      <c r="B62" s="12">
        <v>0</v>
      </c>
    </row>
    <row r="63" spans="1:2" s="13" customFormat="1" x14ac:dyDescent="0.25">
      <c r="A63" s="6" t="s">
        <v>86</v>
      </c>
      <c r="B63" s="12">
        <v>0</v>
      </c>
    </row>
    <row r="64" spans="1:2" s="13" customFormat="1" x14ac:dyDescent="0.25">
      <c r="A64" s="6" t="s">
        <v>87</v>
      </c>
      <c r="B64" s="12">
        <v>0</v>
      </c>
    </row>
    <row r="65" spans="1:2" s="13" customFormat="1" x14ac:dyDescent="0.25">
      <c r="A65" s="11" t="s">
        <v>17</v>
      </c>
      <c r="B65" s="12"/>
    </row>
    <row r="66" spans="1:2" s="13" customFormat="1" x14ac:dyDescent="0.25">
      <c r="A66" s="14" t="s">
        <v>18</v>
      </c>
      <c r="B66" s="20">
        <f>B59+B65</f>
        <v>2280553.3199999998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2358579.4900000002</v>
      </c>
    </row>
    <row r="70" spans="1:2" s="13" customFormat="1" x14ac:dyDescent="0.25">
      <c r="A70" s="6" t="s">
        <v>84</v>
      </c>
      <c r="B70" s="12">
        <v>0</v>
      </c>
    </row>
    <row r="71" spans="1:2" s="13" customFormat="1" x14ac:dyDescent="0.25">
      <c r="A71" s="6" t="s">
        <v>85</v>
      </c>
      <c r="B71" s="47">
        <v>2358579.4900000002</v>
      </c>
    </row>
    <row r="72" spans="1:2" s="13" customFormat="1" x14ac:dyDescent="0.25">
      <c r="A72" s="6" t="s">
        <v>83</v>
      </c>
      <c r="B72" s="12">
        <v>0</v>
      </c>
    </row>
    <row r="73" spans="1:2" s="13" customFormat="1" x14ac:dyDescent="0.25">
      <c r="A73" s="6" t="s">
        <v>86</v>
      </c>
      <c r="B73" s="12">
        <v>0</v>
      </c>
    </row>
    <row r="74" spans="1:2" s="13" customFormat="1" x14ac:dyDescent="0.25">
      <c r="A74" s="6" t="s">
        <v>87</v>
      </c>
      <c r="B74" s="12">
        <v>0</v>
      </c>
    </row>
    <row r="75" spans="1:2" s="13" customFormat="1" x14ac:dyDescent="0.25">
      <c r="A75" s="21" t="s">
        <v>21</v>
      </c>
      <c r="B75" s="17">
        <f>B69</f>
        <v>2358579.4900000002</v>
      </c>
    </row>
    <row r="76" spans="1:2" s="13" customFormat="1" x14ac:dyDescent="0.25">
      <c r="A76" s="2" t="s">
        <v>22</v>
      </c>
      <c r="B76" s="12">
        <v>0</v>
      </c>
    </row>
    <row r="77" spans="1:2" s="13" customFormat="1" x14ac:dyDescent="0.25">
      <c r="A77" s="21" t="s">
        <v>23</v>
      </c>
      <c r="B77" s="17"/>
    </row>
    <row r="78" spans="1:2" s="13" customFormat="1" x14ac:dyDescent="0.25">
      <c r="A78" s="18" t="s">
        <v>24</v>
      </c>
      <c r="B78" s="27">
        <f>B75+B77</f>
        <v>2358579.4900000002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488954.93</v>
      </c>
    </row>
    <row r="83" spans="1:2" s="13" customFormat="1" x14ac:dyDescent="0.25">
      <c r="A83" s="30" t="s">
        <v>28</v>
      </c>
      <c r="B83" s="12">
        <v>1235867.24</v>
      </c>
    </row>
    <row r="84" spans="1:2" s="13" customFormat="1" x14ac:dyDescent="0.25">
      <c r="A84" s="30" t="s">
        <v>29</v>
      </c>
      <c r="B84" s="12">
        <v>1150855.55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221011.07</v>
      </c>
    </row>
    <row r="87" spans="1:2" s="13" customFormat="1" x14ac:dyDescent="0.25">
      <c r="A87" s="29" t="s">
        <v>32</v>
      </c>
      <c r="B87" s="12">
        <v>262562.5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18890.95</v>
      </c>
    </row>
    <row r="91" spans="1:2" s="13" customFormat="1" x14ac:dyDescent="0.25">
      <c r="A91" s="26" t="s">
        <v>64</v>
      </c>
      <c r="B91" s="12">
        <v>31640.99</v>
      </c>
    </row>
    <row r="92" spans="1:2" s="13" customFormat="1" x14ac:dyDescent="0.25">
      <c r="A92" s="26" t="s">
        <v>71</v>
      </c>
      <c r="B92" s="12">
        <v>1580</v>
      </c>
    </row>
    <row r="93" spans="1:2" s="13" customFormat="1" x14ac:dyDescent="0.25">
      <c r="A93" s="26" t="s">
        <v>65</v>
      </c>
      <c r="B93" s="12">
        <v>890.06</v>
      </c>
    </row>
    <row r="94" spans="1:2" s="13" customFormat="1" x14ac:dyDescent="0.25">
      <c r="A94" s="21" t="s">
        <v>35</v>
      </c>
      <c r="B94" s="31">
        <f>SUM(B82:B93)</f>
        <v>3412253.29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3412253.29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7"/>
      <c r="B108" s="67"/>
    </row>
    <row r="109" spans="1:2" s="13" customFormat="1" x14ac:dyDescent="0.25">
      <c r="A109" s="4" t="s">
        <v>66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77</v>
      </c>
      <c r="B112" s="39">
        <v>4565.3</v>
      </c>
    </row>
    <row r="113" spans="1:2" s="13" customFormat="1" x14ac:dyDescent="0.25">
      <c r="A113" s="6" t="s">
        <v>79</v>
      </c>
      <c r="B113" s="39">
        <v>9480.5</v>
      </c>
    </row>
    <row r="114" spans="1:2" s="13" customFormat="1" x14ac:dyDescent="0.25">
      <c r="A114" s="6" t="s">
        <v>81</v>
      </c>
      <c r="B114" s="39">
        <v>4641.28</v>
      </c>
    </row>
    <row r="115" spans="1:2" s="13" customFormat="1" x14ac:dyDescent="0.25">
      <c r="A115" s="6" t="s">
        <v>80</v>
      </c>
      <c r="B115" s="39">
        <v>0</v>
      </c>
    </row>
    <row r="116" spans="1:2" s="13" customFormat="1" x14ac:dyDescent="0.25">
      <c r="A116" s="6" t="s">
        <v>78</v>
      </c>
      <c r="B116" s="39">
        <v>0</v>
      </c>
    </row>
    <row r="117" spans="1:2" s="13" customFormat="1" x14ac:dyDescent="0.25">
      <c r="A117" s="6" t="s">
        <v>82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84</v>
      </c>
      <c r="B119" s="39">
        <v>2506310.58</v>
      </c>
    </row>
    <row r="120" spans="1:2" s="13" customFormat="1" x14ac:dyDescent="0.25">
      <c r="A120" s="6" t="s">
        <v>85</v>
      </c>
      <c r="B120" s="39">
        <v>600189.01</v>
      </c>
    </row>
    <row r="121" spans="1:2" s="13" customFormat="1" x14ac:dyDescent="0.25">
      <c r="A121" s="6" t="s">
        <v>83</v>
      </c>
      <c r="B121" s="39">
        <v>0</v>
      </c>
    </row>
    <row r="122" spans="1:2" s="13" customFormat="1" x14ac:dyDescent="0.25">
      <c r="A122" s="6" t="s">
        <v>86</v>
      </c>
      <c r="B122" s="39">
        <v>126881.77</v>
      </c>
    </row>
    <row r="123" spans="1:2" s="13" customFormat="1" x14ac:dyDescent="0.25">
      <c r="A123" s="6" t="s">
        <v>87</v>
      </c>
      <c r="B123" s="39">
        <v>0</v>
      </c>
    </row>
    <row r="124" spans="1:2" s="13" customFormat="1" x14ac:dyDescent="0.25">
      <c r="A124" s="34" t="s">
        <v>50</v>
      </c>
      <c r="B124" s="40">
        <f>(B40+B56)-(B102+B107)</f>
        <v>3238421.38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8" t="s">
        <v>57</v>
      </c>
      <c r="B131" s="68"/>
    </row>
    <row r="132" spans="1:2" s="13" customFormat="1" x14ac:dyDescent="0.25">
      <c r="A132" s="68"/>
      <c r="B132" s="68"/>
    </row>
    <row r="133" spans="1:2" s="13" customFormat="1" x14ac:dyDescent="0.25">
      <c r="A133" s="68"/>
      <c r="B133" s="68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92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51181102362204722" right="0.51181102362204722" top="0.78740157480314965" bottom="0.78740157480314965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2022-02-22T17:26:31Z</cp:lastPrinted>
  <dcterms:created xsi:type="dcterms:W3CDTF">2021-09-23T15:15:02Z</dcterms:created>
  <dcterms:modified xsi:type="dcterms:W3CDTF">2022-02-22T17:29:18Z</dcterms:modified>
  <dc:language>pt-BR</dc:language>
</cp:coreProperties>
</file>