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042021" sheetId="17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5" i="17" l="1"/>
  <c r="B69" i="17"/>
  <c r="B59" i="17"/>
  <c r="B56" i="17"/>
  <c r="B40" i="17"/>
  <c r="B130" i="17"/>
  <c r="B107" i="17"/>
  <c r="B101" i="17"/>
  <c r="B94" i="17"/>
  <c r="B102" i="17" s="1"/>
  <c r="B78" i="17"/>
  <c r="B66" i="17"/>
  <c r="B124" i="17" l="1"/>
</calcChain>
</file>

<file path=xl/sharedStrings.xml><?xml version="1.0" encoding="utf-8"?>
<sst xmlns="http://schemas.openxmlformats.org/spreadsheetml/2006/main" count="120" uniqueCount="94">
  <si>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</si>
  <si>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</si>
  <si>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</si>
  <si>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</si>
  <si>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</si>
  <si>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</si>
  <si>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</si>
  <si>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</si>
  <si>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</si>
  <si>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</si>
  <si>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</si>
  <si>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</si>
  <si>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</si>
  <si>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</si>
  <si>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</si>
  <si>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</si>
  <si>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</si>
  <si>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</si>
  <si>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</si>
  <si>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</si>
  <si>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</si>
  <si>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</si>
  <si>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</si>
  <si>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</si>
  <si>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</si>
  <si>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</si>
  <si>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</si>
  <si>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</si>
  <si>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</si>
  <si>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</si>
  <si>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</si>
  <si>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</si>
  <si>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</si>
  <si>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</si>
  <si>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</si>
  <si>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</si>
  <si>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</si>
  <si>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</si>
  <si>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</si>
  <si>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</si>
  <si>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</si>
  <si>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</si>
  <si>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</si>
  <si>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</si>
  <si>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</si>
  <si>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</si>
  <si>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</si>
  <si>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</si>
  <si>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</si>
  <si>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</si>
  <si>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</si>
  <si>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</si>
  <si>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</si>
  <si>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</si>
  <si>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</si>
  <si>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</si>
  <si>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</si>
  <si>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</si>
  <si>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</si>
  <si>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</si>
  <si>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</si>
  <si>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</si>
  <si>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</si>
  <si>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</si>
  <si>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</si>
  <si>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</si>
  <si>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</si>
  <si>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</si>
  <si>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</si>
  <si>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</si>
  <si>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Competência: ABRIL /2021</t>
  </si>
  <si>
    <t>Alugueis</t>
  </si>
  <si>
    <t>7.SALDO BANCÁRIO FINAL EM 30/04/2021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</si>
  <si>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</si>
  <si>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</si>
  <si>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</si>
  <si>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VIGÊNCIA DO CONTRATO DE GESTÃO/TERMO ADITIVO:                                                             INÍCIO:    01/01/2021        E         TÉRMINO  02/07/2021</t>
  </si>
  <si>
    <t>PREVISÃO DE REPASSE MENSAL DO CONTRATO DE GESTÃO/ADITIVO - CUSTEIO : R$ 5.632.840,45</t>
  </si>
  <si>
    <t>CEF CONTA CORRENTE 1600-6</t>
  </si>
  <si>
    <t>SANTANDER CONTA CORRENTE 5555-9</t>
  </si>
  <si>
    <t>CEF CONTA CORRENTE 1676-6</t>
  </si>
  <si>
    <t>SANTANDER CONTA CORRENTE 7777-9</t>
  </si>
  <si>
    <t>CEF CONTA CORRENTE 1723-1</t>
  </si>
  <si>
    <t>SUPER DIGITAL SANTANDER</t>
  </si>
  <si>
    <t>SANTANDER CONTAMAX 5555-9</t>
  </si>
  <si>
    <t>CONTA CDB CAIXA ECONOMICA 1676-6</t>
  </si>
  <si>
    <t>SANTANDER CONTAMAX 7777-9</t>
  </si>
  <si>
    <t>APLICACAO CDB SANTANDER 13007777-9</t>
  </si>
  <si>
    <t>2.1 Repasse - CUSTEIO  (CEF CONTA CORRENTE 1600-6)</t>
  </si>
  <si>
    <t>Devolução Saldo de Caixa</t>
  </si>
  <si>
    <t>CEF AG.: 3009 CONTA APLICACAO CDB 1600-6</t>
  </si>
  <si>
    <t>CONTRATO DE GESTÃO/ADITIVO Nº: 003/2021</t>
  </si>
  <si>
    <t>NOME DA UNIDADE GERIDA:  Hospital de Estadual de Luziânia - HEL</t>
  </si>
  <si>
    <t>Gerente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</si>
</sst>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0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76146ED4-86D8-4426-B1F7-199896A105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7"/>
  <sheetViews>
    <sheetView tabSelected="1" topLeftCell="A124" workbookViewId="0">
      <selection activeCell="A141" sqref="A141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0"/>
      <c r="B1" s="60"/>
    </row>
    <row r="2" spans="1:2" s="1" customFormat="1" x14ac:dyDescent="0.25">
      <c r="A2" s="61" t="s">
        <v>0</v>
      </c>
      <c r="B2" s="61"/>
    </row>
    <row r="3" spans="1:2" s="1" customFormat="1" x14ac:dyDescent="0.25">
      <c r="A3" s="61"/>
      <c r="B3" s="61"/>
    </row>
    <row r="4" spans="1:2" s="1" customFormat="1" x14ac:dyDescent="0.25">
      <c r="A4" s="61"/>
      <c r="B4" s="61"/>
    </row>
    <row r="5" spans="1:2" s="1" customFormat="1" x14ac:dyDescent="0.25">
      <c r="A5" s="61"/>
      <c r="B5" s="61"/>
    </row>
    <row r="6" spans="1:2" s="1" customFormat="1" x14ac:dyDescent="0.25">
      <c r="A6" s="61"/>
      <c r="B6" s="61"/>
    </row>
    <row r="7" spans="1:2" s="1" customFormat="1" x14ac:dyDescent="0.25">
      <c r="A7" s="61"/>
      <c r="B7" s="61"/>
    </row>
    <row r="8" spans="1:2" s="1" customFormat="1" ht="23.25" customHeight="1" x14ac:dyDescent="0.25">
      <c r="A8" s="62" t="s">
        <v>73</v>
      </c>
      <c r="B8" s="62"/>
    </row>
    <row r="9" spans="1:2" s="1" customFormat="1" ht="23.25" customHeight="1" x14ac:dyDescent="0.25">
      <c r="A9" s="62"/>
      <c r="B9" s="62"/>
    </row>
    <row r="10" spans="1:2" s="1" customFormat="1" x14ac:dyDescent="0.25">
      <c r="A10" s="63" t="s">
        <v>61</v>
      </c>
      <c r="B10" s="63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59" t="s">
        <v>62</v>
      </c>
      <c r="B12" s="59"/>
    </row>
    <row r="13" spans="1:2" s="1" customFormat="1" x14ac:dyDescent="0.25">
      <c r="A13" s="53" t="s">
        <v>63</v>
      </c>
      <c r="B13" s="52"/>
    </row>
    <row r="14" spans="1:2" s="1" customFormat="1" x14ac:dyDescent="0.25">
      <c r="A14" s="59" t="s">
        <v>92</v>
      </c>
      <c r="B14" s="59"/>
    </row>
    <row r="15" spans="1:2" s="1" customFormat="1" x14ac:dyDescent="0.25">
      <c r="A15" s="53" t="s">
        <v>75</v>
      </c>
      <c r="B15" s="52"/>
    </row>
    <row r="16" spans="1:2" s="1" customFormat="1" x14ac:dyDescent="0.25">
      <c r="A16" s="54" t="s">
        <v>91</v>
      </c>
      <c r="B16" s="54"/>
    </row>
    <row r="17" spans="1:2" s="1" customFormat="1" x14ac:dyDescent="0.25">
      <c r="A17" s="59" t="s">
        <v>76</v>
      </c>
      <c r="B17" s="59"/>
    </row>
    <row r="18" spans="1:2" s="1" customFormat="1" x14ac:dyDescent="0.25">
      <c r="A18" s="53"/>
      <c r="B18" s="52"/>
    </row>
    <row r="19" spans="1:2" s="3" customFormat="1" x14ac:dyDescent="0.25">
      <c r="A19" s="55" t="s">
        <v>77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4" t="s">
        <v>3</v>
      </c>
      <c r="B22" s="64"/>
    </row>
    <row r="23" spans="1:2" s="1" customFormat="1" ht="26.25" x14ac:dyDescent="0.25">
      <c r="A23" s="57"/>
      <c r="B23" s="65" t="s">
        <v>4</v>
      </c>
    </row>
    <row r="24" spans="1:2" s="1" customFormat="1" ht="14.25" customHeight="1" x14ac:dyDescent="0.25">
      <c r="A24" s="58" t="s">
        <v>70</v>
      </c>
      <c r="B24" s="65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74</v>
      </c>
    </row>
    <row r="28" spans="1:2" s="1" customFormat="1" x14ac:dyDescent="0.25">
      <c r="A28" s="6" t="s">
        <v>78</v>
      </c>
      <c r="B28" s="47">
        <v>4565.3</v>
      </c>
    </row>
    <row r="29" spans="1:2" s="1" customFormat="1" x14ac:dyDescent="0.25">
      <c r="A29" s="6" t="s">
        <v>80</v>
      </c>
      <c r="B29" s="7">
        <v>9480.5</v>
      </c>
    </row>
    <row r="30" spans="1:2" s="1" customFormat="1" x14ac:dyDescent="0.25">
      <c r="A30" s="6" t="s">
        <v>82</v>
      </c>
      <c r="B30" s="47">
        <v>4641.28</v>
      </c>
    </row>
    <row r="31" spans="1:2" s="1" customFormat="1" x14ac:dyDescent="0.25">
      <c r="A31" s="6" t="s">
        <v>81</v>
      </c>
      <c r="B31" s="47">
        <v>0</v>
      </c>
    </row>
    <row r="32" spans="1:2" s="1" customFormat="1" x14ac:dyDescent="0.25">
      <c r="A32" s="6" t="s">
        <v>79</v>
      </c>
      <c r="B32" s="47">
        <v>0</v>
      </c>
    </row>
    <row r="33" spans="1:2" s="1" customFormat="1" x14ac:dyDescent="0.25">
      <c r="A33" s="6" t="s">
        <v>83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85</v>
      </c>
      <c r="B35" s="7">
        <v>2506310.58</v>
      </c>
    </row>
    <row r="36" spans="1:2" s="1" customFormat="1" x14ac:dyDescent="0.25">
      <c r="A36" s="6" t="s">
        <v>86</v>
      </c>
      <c r="B36" s="7">
        <v>600189.01</v>
      </c>
    </row>
    <row r="37" spans="1:2" s="1" customFormat="1" x14ac:dyDescent="0.25">
      <c r="A37" s="6" t="s">
        <v>84</v>
      </c>
      <c r="B37" s="47">
        <v>0</v>
      </c>
    </row>
    <row r="38" spans="1:2" s="1" customFormat="1" x14ac:dyDescent="0.25">
      <c r="A38" s="6" t="s">
        <v>87</v>
      </c>
      <c r="B38" s="47">
        <v>126881.77</v>
      </c>
    </row>
    <row r="39" spans="1:2" s="1" customFormat="1" x14ac:dyDescent="0.25">
      <c r="A39" s="6" t="s">
        <v>90</v>
      </c>
      <c r="B39" s="47">
        <v>0</v>
      </c>
    </row>
    <row r="40" spans="1:2" s="1" customFormat="1" x14ac:dyDescent="0.25">
      <c r="A40" s="8" t="s">
        <v>9</v>
      </c>
      <c r="B40" s="9">
        <f>SUM(B26:B39)</f>
        <v>3252068.44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88</v>
      </c>
      <c r="B43" s="12">
        <v>11690394.199999999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85</v>
      </c>
      <c r="B46" s="47">
        <v>2235.4299999999998</v>
      </c>
    </row>
    <row r="47" spans="1:2" s="13" customFormat="1" x14ac:dyDescent="0.25">
      <c r="A47" s="6" t="s">
        <v>86</v>
      </c>
      <c r="B47" s="48">
        <v>101.15</v>
      </c>
    </row>
    <row r="48" spans="1:2" s="13" customFormat="1" x14ac:dyDescent="0.25">
      <c r="A48" s="6" t="s">
        <v>84</v>
      </c>
      <c r="B48" s="12">
        <v>0</v>
      </c>
    </row>
    <row r="49" spans="1:2" s="13" customFormat="1" x14ac:dyDescent="0.25">
      <c r="A49" s="6" t="s">
        <v>87</v>
      </c>
      <c r="B49" s="48">
        <v>31.6</v>
      </c>
    </row>
    <row r="50" spans="1:2" s="13" customFormat="1" x14ac:dyDescent="0.25">
      <c r="A50" s="6" t="s">
        <v>90</v>
      </c>
      <c r="B50" s="48">
        <v>122.17</v>
      </c>
    </row>
    <row r="51" spans="1:2" s="13" customFormat="1" x14ac:dyDescent="0.25">
      <c r="A51" s="2" t="s">
        <v>13</v>
      </c>
      <c r="B51" s="46"/>
    </row>
    <row r="52" spans="1:2" s="13" customFormat="1" x14ac:dyDescent="0.25">
      <c r="A52" s="2" t="s">
        <v>67</v>
      </c>
      <c r="B52" s="46"/>
    </row>
    <row r="53" spans="1:2" s="13" customFormat="1" x14ac:dyDescent="0.25">
      <c r="A53" s="2" t="s">
        <v>68</v>
      </c>
      <c r="B53" s="12">
        <v>453915</v>
      </c>
    </row>
    <row r="54" spans="1:2" s="13" customFormat="1" x14ac:dyDescent="0.25">
      <c r="A54" s="2" t="s">
        <v>69</v>
      </c>
      <c r="B54" s="12">
        <v>5000</v>
      </c>
    </row>
    <row r="55" spans="1:2" s="13" customFormat="1" x14ac:dyDescent="0.25">
      <c r="A55" s="2" t="s">
        <v>89</v>
      </c>
      <c r="B55" s="12">
        <v>0</v>
      </c>
    </row>
    <row r="56" spans="1:2" s="13" customFormat="1" x14ac:dyDescent="0.25">
      <c r="A56" s="14" t="s">
        <v>14</v>
      </c>
      <c r="B56" s="15">
        <f>SUM(B43:B55)</f>
        <v>12151799.549999999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3369652.43</v>
      </c>
    </row>
    <row r="60" spans="1:2" s="13" customFormat="1" x14ac:dyDescent="0.25">
      <c r="A60" s="6" t="s">
        <v>85</v>
      </c>
      <c r="B60" s="47">
        <v>100000</v>
      </c>
    </row>
    <row r="61" spans="1:2" s="13" customFormat="1" x14ac:dyDescent="0.25">
      <c r="A61" s="6" t="s">
        <v>86</v>
      </c>
      <c r="B61" s="47">
        <v>3142816.58</v>
      </c>
    </row>
    <row r="62" spans="1:2" s="13" customFormat="1" x14ac:dyDescent="0.25">
      <c r="A62" s="6" t="s">
        <v>84</v>
      </c>
      <c r="B62" s="12">
        <v>0</v>
      </c>
    </row>
    <row r="63" spans="1:2" s="13" customFormat="1" x14ac:dyDescent="0.25">
      <c r="A63" s="6" t="s">
        <v>87</v>
      </c>
      <c r="B63" s="12">
        <v>126835.85</v>
      </c>
    </row>
    <row r="64" spans="1:2" s="13" customFormat="1" x14ac:dyDescent="0.25">
      <c r="A64" s="6" t="s">
        <v>90</v>
      </c>
      <c r="B64" s="47">
        <v>0</v>
      </c>
    </row>
    <row r="65" spans="1:2" s="13" customFormat="1" x14ac:dyDescent="0.25">
      <c r="A65" s="11" t="s">
        <v>17</v>
      </c>
      <c r="B65" s="12">
        <v>0</v>
      </c>
    </row>
    <row r="66" spans="1:2" s="13" customFormat="1" x14ac:dyDescent="0.25">
      <c r="A66" s="14" t="s">
        <v>18</v>
      </c>
      <c r="B66" s="20">
        <f>B59+B65</f>
        <v>3369652.43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8107703.54</v>
      </c>
    </row>
    <row r="70" spans="1:2" s="13" customFormat="1" x14ac:dyDescent="0.25">
      <c r="A70" s="6" t="s">
        <v>85</v>
      </c>
      <c r="B70" s="12">
        <v>0</v>
      </c>
    </row>
    <row r="71" spans="1:2" s="13" customFormat="1" x14ac:dyDescent="0.25">
      <c r="A71" s="6" t="s">
        <v>86</v>
      </c>
      <c r="B71" s="47">
        <v>4237703.54</v>
      </c>
    </row>
    <row r="72" spans="1:2" s="13" customFormat="1" x14ac:dyDescent="0.25">
      <c r="A72" s="6" t="s">
        <v>84</v>
      </c>
      <c r="B72" s="12">
        <v>0</v>
      </c>
    </row>
    <row r="73" spans="1:2" s="13" customFormat="1" x14ac:dyDescent="0.25">
      <c r="A73" s="6" t="s">
        <v>87</v>
      </c>
      <c r="B73" s="47">
        <v>0</v>
      </c>
    </row>
    <row r="74" spans="1:2" s="13" customFormat="1" x14ac:dyDescent="0.25">
      <c r="A74" s="6" t="s">
        <v>90</v>
      </c>
      <c r="B74" s="47">
        <v>3870000</v>
      </c>
    </row>
    <row r="75" spans="1:2" s="13" customFormat="1" x14ac:dyDescent="0.25">
      <c r="A75" s="21" t="s">
        <v>21</v>
      </c>
      <c r="B75" s="17">
        <f>B69</f>
        <v>8107703.54</v>
      </c>
    </row>
    <row r="76" spans="1:2" s="13" customFormat="1" x14ac:dyDescent="0.25">
      <c r="A76" s="2" t="s">
        <v>22</v>
      </c>
      <c r="B76" s="17">
        <v>0</v>
      </c>
    </row>
    <row r="77" spans="1:2" s="13" customFormat="1" x14ac:dyDescent="0.25">
      <c r="A77" s="21" t="s">
        <v>23</v>
      </c>
      <c r="B77" s="17"/>
    </row>
    <row r="78" spans="1:2" s="13" customFormat="1" x14ac:dyDescent="0.25">
      <c r="A78" s="18" t="s">
        <v>24</v>
      </c>
      <c r="B78" s="27">
        <f>B75+B77</f>
        <v>8107703.54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619776.99</v>
      </c>
    </row>
    <row r="83" spans="1:2" s="13" customFormat="1" x14ac:dyDescent="0.25">
      <c r="A83" s="30" t="s">
        <v>28</v>
      </c>
      <c r="B83" s="12">
        <v>4084147.76</v>
      </c>
    </row>
    <row r="84" spans="1:2" s="13" customFormat="1" x14ac:dyDescent="0.25">
      <c r="A84" s="30" t="s">
        <v>29</v>
      </c>
      <c r="B84" s="12">
        <v>2007869.41</v>
      </c>
    </row>
    <row r="85" spans="1:2" s="13" customFormat="1" x14ac:dyDescent="0.25">
      <c r="A85" s="29" t="s">
        <v>30</v>
      </c>
      <c r="B85" s="12">
        <v>0</v>
      </c>
    </row>
    <row r="86" spans="1:2" s="13" customFormat="1" x14ac:dyDescent="0.25">
      <c r="A86" s="29" t="s">
        <v>31</v>
      </c>
      <c r="B86" s="12">
        <v>109681.09</v>
      </c>
    </row>
    <row r="87" spans="1:2" s="13" customFormat="1" x14ac:dyDescent="0.25">
      <c r="A87" s="29" t="s">
        <v>32</v>
      </c>
      <c r="B87" s="12">
        <v>329481.06</v>
      </c>
    </row>
    <row r="88" spans="1:2" s="13" customFormat="1" ht="30" x14ac:dyDescent="0.25">
      <c r="A88" s="29" t="s">
        <v>33</v>
      </c>
      <c r="B88" s="12">
        <v>0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64</v>
      </c>
      <c r="B90" s="12">
        <v>27116.61</v>
      </c>
    </row>
    <row r="91" spans="1:2" s="13" customFormat="1" x14ac:dyDescent="0.25">
      <c r="A91" s="26" t="s">
        <v>65</v>
      </c>
      <c r="B91" s="12">
        <v>50938.79</v>
      </c>
    </row>
    <row r="92" spans="1:2" s="13" customFormat="1" x14ac:dyDescent="0.25">
      <c r="A92" s="26" t="s">
        <v>71</v>
      </c>
      <c r="B92" s="12">
        <v>1580</v>
      </c>
    </row>
    <row r="93" spans="1:2" s="13" customFormat="1" x14ac:dyDescent="0.25">
      <c r="A93" s="26" t="s">
        <v>66</v>
      </c>
      <c r="B93" s="12">
        <v>6134.1</v>
      </c>
    </row>
    <row r="94" spans="1:2" s="13" customFormat="1" x14ac:dyDescent="0.25">
      <c r="A94" s="21" t="s">
        <v>35</v>
      </c>
      <c r="B94" s="31">
        <f>SUM(B82:B93)</f>
        <v>7236725.8099999996</v>
      </c>
    </row>
    <row r="95" spans="1:2" s="13" customFormat="1" x14ac:dyDescent="0.25">
      <c r="A95" s="21"/>
      <c r="B95" s="32"/>
    </row>
    <row r="96" spans="1:2" s="13" customFormat="1" x14ac:dyDescent="0.25">
      <c r="A96" s="18" t="s">
        <v>36</v>
      </c>
      <c r="B96" s="18"/>
    </row>
    <row r="97" spans="1:2" s="13" customFormat="1" x14ac:dyDescent="0.25">
      <c r="A97" s="29" t="s">
        <v>37</v>
      </c>
      <c r="B97" s="12">
        <v>0</v>
      </c>
    </row>
    <row r="98" spans="1:2" s="13" customFormat="1" x14ac:dyDescent="0.25">
      <c r="A98" s="29" t="s">
        <v>38</v>
      </c>
      <c r="B98" s="12">
        <v>0</v>
      </c>
    </row>
    <row r="99" spans="1:2" s="13" customFormat="1" x14ac:dyDescent="0.25">
      <c r="A99" s="26" t="s">
        <v>39</v>
      </c>
      <c r="B99" s="32">
        <v>0</v>
      </c>
    </row>
    <row r="100" spans="1:2" s="13" customFormat="1" x14ac:dyDescent="0.25">
      <c r="A100" s="26" t="s">
        <v>40</v>
      </c>
      <c r="B100" s="32">
        <v>0</v>
      </c>
    </row>
    <row r="101" spans="1:2" s="13" customFormat="1" x14ac:dyDescent="0.25">
      <c r="A101" s="21" t="s">
        <v>41</v>
      </c>
      <c r="B101" s="15">
        <f>B97+B98+B99+B100</f>
        <v>0</v>
      </c>
    </row>
    <row r="102" spans="1:2" s="13" customFormat="1" ht="14.25" customHeight="1" x14ac:dyDescent="0.25">
      <c r="A102" s="21" t="s">
        <v>42</v>
      </c>
      <c r="B102" s="15">
        <f>B94+B101</f>
        <v>7236725.8099999996</v>
      </c>
    </row>
    <row r="103" spans="1:2" s="13" customFormat="1" x14ac:dyDescent="0.25">
      <c r="A103" s="21"/>
      <c r="B103" s="17"/>
    </row>
    <row r="104" spans="1:2" s="13" customFormat="1" x14ac:dyDescent="0.25">
      <c r="A104" s="24" t="s">
        <v>43</v>
      </c>
      <c r="B104" s="25"/>
    </row>
    <row r="105" spans="1:2" s="13" customFormat="1" x14ac:dyDescent="0.25">
      <c r="A105" s="29" t="s">
        <v>44</v>
      </c>
      <c r="B105" s="17">
        <v>0</v>
      </c>
    </row>
    <row r="106" spans="1:2" s="13" customFormat="1" x14ac:dyDescent="0.25">
      <c r="A106" s="29" t="s">
        <v>45</v>
      </c>
      <c r="B106" s="33">
        <v>0</v>
      </c>
    </row>
    <row r="107" spans="1:2" s="13" customFormat="1" x14ac:dyDescent="0.25">
      <c r="A107" s="34" t="s">
        <v>46</v>
      </c>
      <c r="B107" s="35">
        <f>B105+B106</f>
        <v>0</v>
      </c>
    </row>
    <row r="108" spans="1:2" s="36" customFormat="1" x14ac:dyDescent="0.25">
      <c r="A108" s="66"/>
      <c r="B108" s="66"/>
    </row>
    <row r="109" spans="1:2" s="13" customFormat="1" x14ac:dyDescent="0.25">
      <c r="A109" s="4" t="s">
        <v>72</v>
      </c>
      <c r="B109" s="37"/>
    </row>
    <row r="110" spans="1:2" s="13" customFormat="1" x14ac:dyDescent="0.25">
      <c r="A110" s="38" t="s">
        <v>47</v>
      </c>
      <c r="B110" s="39">
        <v>0</v>
      </c>
    </row>
    <row r="111" spans="1:2" s="13" customFormat="1" x14ac:dyDescent="0.25">
      <c r="A111" s="38" t="s">
        <v>48</v>
      </c>
      <c r="B111" s="39"/>
    </row>
    <row r="112" spans="1:2" s="13" customFormat="1" x14ac:dyDescent="0.25">
      <c r="A112" s="6" t="s">
        <v>78</v>
      </c>
      <c r="B112" s="39">
        <v>73811.5</v>
      </c>
    </row>
    <row r="113" spans="1:2" s="13" customFormat="1" x14ac:dyDescent="0.25">
      <c r="A113" s="6" t="s">
        <v>80</v>
      </c>
      <c r="B113" s="39">
        <v>109411.5</v>
      </c>
    </row>
    <row r="114" spans="1:2" s="13" customFormat="1" x14ac:dyDescent="0.25">
      <c r="A114" s="6" t="s">
        <v>82</v>
      </c>
      <c r="B114" s="39">
        <v>4996.3599999999997</v>
      </c>
    </row>
    <row r="115" spans="1:2" s="13" customFormat="1" x14ac:dyDescent="0.25">
      <c r="A115" s="6" t="s">
        <v>81</v>
      </c>
      <c r="B115" s="39">
        <v>0</v>
      </c>
    </row>
    <row r="116" spans="1:2" s="13" customFormat="1" x14ac:dyDescent="0.25">
      <c r="A116" s="6" t="s">
        <v>79</v>
      </c>
      <c r="B116" s="39">
        <v>0</v>
      </c>
    </row>
    <row r="117" spans="1:2" s="13" customFormat="1" x14ac:dyDescent="0.25">
      <c r="A117" s="6" t="s">
        <v>83</v>
      </c>
      <c r="B117" s="39">
        <v>0</v>
      </c>
    </row>
    <row r="118" spans="1:2" s="13" customFormat="1" x14ac:dyDescent="0.25">
      <c r="A118" s="38" t="s">
        <v>49</v>
      </c>
      <c r="B118" s="39"/>
    </row>
    <row r="119" spans="1:2" s="13" customFormat="1" x14ac:dyDescent="0.25">
      <c r="A119" s="6" t="s">
        <v>85</v>
      </c>
      <c r="B119" s="39">
        <v>2408405.13</v>
      </c>
    </row>
    <row r="120" spans="1:2" s="13" customFormat="1" x14ac:dyDescent="0.25">
      <c r="A120" s="6" t="s">
        <v>86</v>
      </c>
      <c r="B120" s="39">
        <v>1695110.92</v>
      </c>
    </row>
    <row r="121" spans="1:2" s="13" customFormat="1" x14ac:dyDescent="0.25">
      <c r="A121" s="6" t="s">
        <v>84</v>
      </c>
      <c r="B121" s="39">
        <v>0</v>
      </c>
    </row>
    <row r="122" spans="1:2" s="13" customFormat="1" x14ac:dyDescent="0.25">
      <c r="A122" s="6" t="s">
        <v>87</v>
      </c>
      <c r="B122" s="39">
        <v>0</v>
      </c>
    </row>
    <row r="123" spans="1:2" s="13" customFormat="1" x14ac:dyDescent="0.25">
      <c r="A123" s="6" t="s">
        <v>90</v>
      </c>
      <c r="B123" s="39">
        <v>3870122.17</v>
      </c>
    </row>
    <row r="124" spans="1:2" s="13" customFormat="1" x14ac:dyDescent="0.25">
      <c r="A124" s="34" t="s">
        <v>50</v>
      </c>
      <c r="B124" s="40">
        <f>(B40+B56)-(B102+B107)</f>
        <v>8167142.1799999988</v>
      </c>
    </row>
    <row r="125" spans="1:2" s="13" customFormat="1" x14ac:dyDescent="0.25">
      <c r="A125" s="49" t="s">
        <v>51</v>
      </c>
      <c r="B125" s="50"/>
    </row>
    <row r="126" spans="1:2" s="13" customFormat="1" x14ac:dyDescent="0.25">
      <c r="A126" s="41" t="s">
        <v>52</v>
      </c>
      <c r="B126" s="42"/>
    </row>
    <row r="127" spans="1:2" s="13" customFormat="1" x14ac:dyDescent="0.25">
      <c r="A127" s="43" t="s">
        <v>53</v>
      </c>
      <c r="B127" s="40">
        <v>0</v>
      </c>
    </row>
    <row r="128" spans="1:2" s="13" customFormat="1" x14ac:dyDescent="0.25">
      <c r="A128" s="43" t="s">
        <v>54</v>
      </c>
      <c r="B128" s="40">
        <v>0</v>
      </c>
    </row>
    <row r="129" spans="1:2" s="13" customFormat="1" x14ac:dyDescent="0.25">
      <c r="A129" s="43" t="s">
        <v>55</v>
      </c>
      <c r="B129" s="40">
        <v>0</v>
      </c>
    </row>
    <row r="130" spans="1:2" s="13" customFormat="1" x14ac:dyDescent="0.25">
      <c r="A130" s="41" t="s">
        <v>56</v>
      </c>
      <c r="B130" s="44">
        <f>B127+B128+B129</f>
        <v>0</v>
      </c>
    </row>
    <row r="131" spans="1:2" s="13" customFormat="1" x14ac:dyDescent="0.25">
      <c r="A131" s="67" t="s">
        <v>57</v>
      </c>
      <c r="B131" s="67"/>
    </row>
    <row r="132" spans="1:2" s="13" customFormat="1" x14ac:dyDescent="0.25">
      <c r="A132" s="67"/>
      <c r="B132" s="67"/>
    </row>
    <row r="133" spans="1:2" s="13" customFormat="1" x14ac:dyDescent="0.25">
      <c r="A133" s="67"/>
      <c r="B133" s="67"/>
    </row>
    <row r="134" spans="1:2" ht="42" customHeight="1" x14ac:dyDescent="0.25">
      <c r="A134" s="69" t="s">
        <v>58</v>
      </c>
      <c r="B134" s="13"/>
    </row>
    <row r="135" spans="1:2" x14ac:dyDescent="0.25">
      <c r="A135" s="68" t="s">
        <v>93</v>
      </c>
      <c r="B135" s="13"/>
    </row>
    <row r="136" spans="1:2" x14ac:dyDescent="0.25">
      <c r="A136" s="13" t="s">
        <v>59</v>
      </c>
      <c r="B136" s="13" t="s">
        <v>60</v>
      </c>
    </row>
    <row r="137" spans="1:2" s="13" customFormat="1" x14ac:dyDescent="0.25">
      <c r="A137" s="1"/>
      <c r="B137" s="1"/>
    </row>
  </sheetData>
  <mergeCells count="11">
    <mergeCell ref="A17:B17"/>
    <mergeCell ref="A22:B22"/>
    <mergeCell ref="B23:B24"/>
    <mergeCell ref="A108:B108"/>
    <mergeCell ref="A131:B133"/>
    <mergeCell ref="A14:B14"/>
    <mergeCell ref="A1:B1"/>
    <mergeCell ref="A2:B7"/>
    <mergeCell ref="A8:B9"/>
    <mergeCell ref="A10:B10"/>
    <mergeCell ref="A12:B12"/>
  </mergeCells>
  <pageMargins left="0.511811024" right="0.511811024" top="0.78740157499999996" bottom="0.78740157499999996" header="0.31496062000000002" footer="0.31496062000000002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2022-02-23T13:13:13Z</cp:lastPrinted>
  <dcterms:created xsi:type="dcterms:W3CDTF">2021-09-23T15:15:02Z</dcterms:created>
  <dcterms:modified xsi:type="dcterms:W3CDTF">2022-02-23T13:13:53Z</dcterms:modified>
  <dc:language>pt-BR</dc:language>
</cp:coreProperties>
</file>