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1202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4" i="1" l="1"/>
  <c r="B56" i="1"/>
  <c r="B59" i="1"/>
  <c r="B69" i="1"/>
  <c r="B40" i="1"/>
  <c r="B130" i="1"/>
  <c r="B107" i="1"/>
  <c r="B101" i="1"/>
  <c r="B78" i="1"/>
  <c r="B66" i="1"/>
  <c r="B102" i="1" l="1"/>
  <c r="B124" i="1" s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<sst xmlns="http://schemas.openxmlformats.org/spreadsheetml/2006/main" count="119" uniqueCount="93">
  <si>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</si>
  <si>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</si>
  <si>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</si>
  <si>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</si>
  <si>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</si>
  <si>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</si>
  <si>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</si>
  <si>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</si>
  <si>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</si>
  <si>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</si>
  <si>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</si>
  <si>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</si>
  <si>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</si>
  <si>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</si>
  <si>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</si>
  <si>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</si>
  <si>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</si>
  <si>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</si>
  <si>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</si>
  <si>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</si>
  <si>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</si>
  <si>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</si>
  <si>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</si>
  <si>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</si>
  <si>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</si>
  <si>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</si>
  <si>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</si>
  <si>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</si>
  <si>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</si>
  <si>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</si>
  <si>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</si>
  <si>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</si>
  <si>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</si>
  <si>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</si>
  <si>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</si>
  <si>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</si>
  <si>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</si>
  <si>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</si>
  <si>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</si>
  <si>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</si>
  <si>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</si>
  <si>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</si>
  <si>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</si>
  <si>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</si>
  <si>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</si>
  <si>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</si>
  <si>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</si>
  <si>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</si>
  <si>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</si>
  <si>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</si>
  <si>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</si>
  <si>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</si>
  <si>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</si>
  <si>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</si>
  <si>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</si>
  <si>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</si>
  <si>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</si>
  <si>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</si>
  <si>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</si>
  <si>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</si>
  <si>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</si>
  <si>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</si>
  <si>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</si>
  <si>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</si>
  <si>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</si>
  <si>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</si>
  <si>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</si>
  <si>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</si>
  <si>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</si>
  <si>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</si>
  <si>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</si>
  <si>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</si>
  <si>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</si>
  <si>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7.SALDO BANCÁRIO FINAL EM 31/01/2021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</si>
  <si>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</si>
  <si>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</si>
  <si>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</si>
  <si>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</si>
  <si>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</si>
  <si>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</si>
  <si>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</si>
  <si>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</si>
  <si>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</si>
  <si>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</si>
  <si>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</si>
  <si>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</si>
  <si>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</si>
  <si>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APLICACAO CDB SANTANDER 13005555-9</t>
  </si>
  <si>
    <t>2.1 Repasse - CUSTEIO  (CEF CONTA CORRENTE 1600-6)</t>
  </si>
  <si>
    <t>Competência: JANEIRO /2021</t>
  </si>
  <si>
    <t>Devolução Saldo de Caixa</t>
  </si>
  <si>
    <t>CONTRATO DE GESTÃO/ADITIVO Nº: 003/2021</t>
  </si>
  <si>
    <t>NOME DA UNIDADE GERIDA:  Hospital de Estadual de Luziânia - 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</si>
</sst>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9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showGridLines="0" tabSelected="1" view="pageBreakPreview" topLeftCell="A7" zoomScaleNormal="70" zoomScaleSheetLayoutView="100" zoomScalePageLayoutView="70" workbookViewId="0">
      <selection activeCell="A14" sqref="A14:B1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71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61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64" t="s">
        <v>62</v>
      </c>
      <c r="B12" s="64"/>
    </row>
    <row r="13" spans="1:2" s="1" customFormat="1" x14ac:dyDescent="0.25">
      <c r="A13" s="53" t="s">
        <v>63</v>
      </c>
      <c r="B13" s="52"/>
    </row>
    <row r="14" spans="1:2" s="1" customFormat="1" x14ac:dyDescent="0.25">
      <c r="A14" s="64" t="s">
        <v>92</v>
      </c>
      <c r="B14" s="64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91</v>
      </c>
      <c r="B16" s="54"/>
    </row>
    <row r="17" spans="1:2" s="1" customFormat="1" x14ac:dyDescent="0.25">
      <c r="A17" s="64" t="s">
        <v>75</v>
      </c>
      <c r="B17" s="64"/>
    </row>
    <row r="18" spans="1:2" s="1" customFormat="1" x14ac:dyDescent="0.25">
      <c r="A18" s="53"/>
      <c r="B18" s="52"/>
    </row>
    <row r="19" spans="1:2" s="3" customFormat="1" x14ac:dyDescent="0.25">
      <c r="A19" s="55" t="s">
        <v>76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7" t="s">
        <v>3</v>
      </c>
      <c r="B22" s="67"/>
    </row>
    <row r="23" spans="1:2" s="1" customFormat="1" ht="26.25" x14ac:dyDescent="0.25">
      <c r="A23" s="57"/>
      <c r="B23" s="68" t="s">
        <v>4</v>
      </c>
    </row>
    <row r="24" spans="1:2" s="1" customFormat="1" ht="14.25" customHeight="1" x14ac:dyDescent="0.25">
      <c r="A24" s="58" t="s">
        <v>89</v>
      </c>
      <c r="B24" s="68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72</v>
      </c>
    </row>
    <row r="28" spans="1:2" s="1" customFormat="1" x14ac:dyDescent="0.25">
      <c r="A28" s="6" t="s">
        <v>77</v>
      </c>
      <c r="B28" s="47">
        <v>2583084.61</v>
      </c>
    </row>
    <row r="29" spans="1:2" s="1" customFormat="1" x14ac:dyDescent="0.25">
      <c r="A29" s="6" t="s">
        <v>79</v>
      </c>
      <c r="B29" s="7">
        <v>9687.5</v>
      </c>
    </row>
    <row r="30" spans="1:2" s="1" customFormat="1" x14ac:dyDescent="0.25">
      <c r="A30" s="6" t="s">
        <v>81</v>
      </c>
      <c r="B30" s="47">
        <v>0</v>
      </c>
    </row>
    <row r="31" spans="1:2" s="1" customFormat="1" x14ac:dyDescent="0.25">
      <c r="A31" s="6" t="s">
        <v>80</v>
      </c>
      <c r="B31" s="47">
        <v>0</v>
      </c>
    </row>
    <row r="32" spans="1:2" s="1" customFormat="1" x14ac:dyDescent="0.25">
      <c r="A32" s="6" t="s">
        <v>78</v>
      </c>
      <c r="B32" s="47">
        <v>0</v>
      </c>
    </row>
    <row r="33" spans="1:2" s="1" customFormat="1" x14ac:dyDescent="0.25">
      <c r="A33" s="6" t="s">
        <v>82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84</v>
      </c>
      <c r="B35" s="7">
        <v>2497131.4</v>
      </c>
    </row>
    <row r="36" spans="1:2" s="1" customFormat="1" x14ac:dyDescent="0.25">
      <c r="A36" s="6" t="s">
        <v>85</v>
      </c>
      <c r="B36" s="7">
        <v>1164014.79</v>
      </c>
    </row>
    <row r="37" spans="1:2" s="1" customFormat="1" x14ac:dyDescent="0.25">
      <c r="A37" s="6" t="s">
        <v>83</v>
      </c>
      <c r="B37" s="47">
        <v>0</v>
      </c>
    </row>
    <row r="38" spans="1:2" s="1" customFormat="1" x14ac:dyDescent="0.25">
      <c r="A38" s="6" t="s">
        <v>86</v>
      </c>
      <c r="B38" s="47">
        <v>0</v>
      </c>
    </row>
    <row r="39" spans="1:2" s="1" customFormat="1" x14ac:dyDescent="0.25">
      <c r="A39" s="6" t="s">
        <v>87</v>
      </c>
      <c r="B39" s="47">
        <v>17717.8</v>
      </c>
    </row>
    <row r="40" spans="1:2" s="1" customFormat="1" x14ac:dyDescent="0.25">
      <c r="A40" s="8" t="s">
        <v>9</v>
      </c>
      <c r="B40" s="9">
        <f>SUM(B26:B39)</f>
        <v>6271636.0999999996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88</v>
      </c>
      <c r="B43" s="12">
        <v>0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84</v>
      </c>
      <c r="B46" s="47">
        <v>4261.24</v>
      </c>
    </row>
    <row r="47" spans="1:2" s="13" customFormat="1" x14ac:dyDescent="0.25">
      <c r="A47" s="6" t="s">
        <v>85</v>
      </c>
      <c r="B47">
        <v>89.99</v>
      </c>
    </row>
    <row r="48" spans="1:2" s="13" customFormat="1" x14ac:dyDescent="0.25">
      <c r="A48" s="6" t="s">
        <v>83</v>
      </c>
      <c r="B48" s="12">
        <v>0</v>
      </c>
    </row>
    <row r="49" spans="1:2" s="13" customFormat="1" x14ac:dyDescent="0.25">
      <c r="A49" s="6" t="s">
        <v>86</v>
      </c>
      <c r="B49">
        <v>2.12</v>
      </c>
    </row>
    <row r="50" spans="1:2" s="13" customFormat="1" x14ac:dyDescent="0.25">
      <c r="A50" s="6" t="s">
        <v>87</v>
      </c>
      <c r="B50" s="48">
        <v>53.01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67</v>
      </c>
      <c r="B52" s="46"/>
    </row>
    <row r="53" spans="1:2" s="13" customFormat="1" x14ac:dyDescent="0.25">
      <c r="A53" s="2" t="s">
        <v>68</v>
      </c>
      <c r="B53" s="12">
        <v>19958.23</v>
      </c>
    </row>
    <row r="54" spans="1:2" s="13" customFormat="1" x14ac:dyDescent="0.25">
      <c r="A54" s="2" t="s">
        <v>69</v>
      </c>
      <c r="B54" s="12">
        <v>1500</v>
      </c>
    </row>
    <row r="55" spans="1:2" s="13" customFormat="1" x14ac:dyDescent="0.25">
      <c r="A55" s="2" t="s">
        <v>90</v>
      </c>
      <c r="B55" s="12">
        <v>117.8</v>
      </c>
    </row>
    <row r="56" spans="1:2" s="13" customFormat="1" x14ac:dyDescent="0.25">
      <c r="A56" s="14" t="s">
        <v>14</v>
      </c>
      <c r="B56" s="15">
        <f>SUM(B43:B55)</f>
        <v>25982.39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2909116.2399999998</v>
      </c>
    </row>
    <row r="60" spans="1:2" s="13" customFormat="1" x14ac:dyDescent="0.25">
      <c r="A60" s="6" t="s">
        <v>84</v>
      </c>
      <c r="B60" s="12">
        <v>0</v>
      </c>
    </row>
    <row r="61" spans="1:2" s="13" customFormat="1" x14ac:dyDescent="0.25">
      <c r="A61" s="6" t="s">
        <v>85</v>
      </c>
      <c r="B61" s="59">
        <v>2891355.71</v>
      </c>
    </row>
    <row r="62" spans="1:2" s="13" customFormat="1" x14ac:dyDescent="0.25">
      <c r="A62" s="6" t="s">
        <v>83</v>
      </c>
      <c r="B62" s="12">
        <v>0</v>
      </c>
    </row>
    <row r="63" spans="1:2" s="13" customFormat="1" x14ac:dyDescent="0.25">
      <c r="A63" s="6" t="s">
        <v>86</v>
      </c>
      <c r="B63" s="12">
        <v>0</v>
      </c>
    </row>
    <row r="64" spans="1:2" s="13" customFormat="1" x14ac:dyDescent="0.25">
      <c r="A64" s="6" t="s">
        <v>87</v>
      </c>
      <c r="B64" s="59">
        <v>17760.53</v>
      </c>
    </row>
    <row r="65" spans="1:2" s="13" customFormat="1" x14ac:dyDescent="0.25">
      <c r="A65" s="11" t="s">
        <v>17</v>
      </c>
      <c r="B65" s="12"/>
    </row>
    <row r="66" spans="1:2" s="13" customFormat="1" x14ac:dyDescent="0.25">
      <c r="A66" s="14" t="s">
        <v>18</v>
      </c>
      <c r="B66" s="20">
        <f>B59+B65</f>
        <v>2909116.2399999998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2400847.7899999996</v>
      </c>
    </row>
    <row r="70" spans="1:2" s="13" customFormat="1" x14ac:dyDescent="0.25">
      <c r="A70" s="6" t="s">
        <v>84</v>
      </c>
      <c r="B70" s="12">
        <v>0</v>
      </c>
    </row>
    <row r="71" spans="1:2" s="13" customFormat="1" x14ac:dyDescent="0.25">
      <c r="A71" s="6" t="s">
        <v>85</v>
      </c>
      <c r="B71" s="59">
        <v>2383087.2599999998</v>
      </c>
    </row>
    <row r="72" spans="1:2" s="13" customFormat="1" x14ac:dyDescent="0.25">
      <c r="A72" s="6" t="s">
        <v>83</v>
      </c>
      <c r="B72" s="12">
        <v>0</v>
      </c>
    </row>
    <row r="73" spans="1:2" s="13" customFormat="1" x14ac:dyDescent="0.25">
      <c r="A73" s="6" t="s">
        <v>86</v>
      </c>
      <c r="B73" s="59">
        <v>17760.53</v>
      </c>
    </row>
    <row r="74" spans="1:2" s="13" customFormat="1" x14ac:dyDescent="0.25">
      <c r="A74" s="6" t="s">
        <v>87</v>
      </c>
      <c r="B74" s="12">
        <v>0</v>
      </c>
    </row>
    <row r="75" spans="1:2" s="13" customFormat="1" x14ac:dyDescent="0.25">
      <c r="A75" s="21" t="s">
        <v>21</v>
      </c>
      <c r="B75" s="17"/>
    </row>
    <row r="76" spans="1:2" s="13" customFormat="1" x14ac:dyDescent="0.25">
      <c r="A76" s="2" t="s">
        <v>22</v>
      </c>
      <c r="B76" s="17"/>
    </row>
    <row r="77" spans="1:2" s="13" customFormat="1" x14ac:dyDescent="0.25">
      <c r="A77" s="21" t="s">
        <v>23</v>
      </c>
      <c r="B77" s="17"/>
    </row>
    <row r="78" spans="1:2" s="13" customFormat="1" x14ac:dyDescent="0.25">
      <c r="A78" s="18" t="s">
        <v>24</v>
      </c>
      <c r="B78" s="27">
        <f>B75+B77</f>
        <v>0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452329.34</v>
      </c>
    </row>
    <row r="83" spans="1:2" s="13" customFormat="1" x14ac:dyDescent="0.25">
      <c r="A83" s="30" t="s">
        <v>28</v>
      </c>
      <c r="B83" s="12">
        <v>1621259.88</v>
      </c>
    </row>
    <row r="84" spans="1:2" s="13" customFormat="1" x14ac:dyDescent="0.25">
      <c r="A84" s="30" t="s">
        <v>29</v>
      </c>
      <c r="B84" s="12">
        <v>336717.15</v>
      </c>
    </row>
    <row r="85" spans="1:2" s="13" customFormat="1" x14ac:dyDescent="0.25">
      <c r="A85" s="29" t="s">
        <v>30</v>
      </c>
      <c r="B85" s="12"/>
    </row>
    <row r="86" spans="1:2" s="13" customFormat="1" x14ac:dyDescent="0.25">
      <c r="A86" s="29" t="s">
        <v>31</v>
      </c>
      <c r="B86" s="12">
        <v>187766.97</v>
      </c>
    </row>
    <row r="87" spans="1:2" s="13" customFormat="1" x14ac:dyDescent="0.25">
      <c r="A87" s="29" t="s">
        <v>32</v>
      </c>
      <c r="B87" s="12">
        <v>473576.49</v>
      </c>
    </row>
    <row r="88" spans="1:2" s="13" customFormat="1" ht="30" x14ac:dyDescent="0.25">
      <c r="A88" s="29" t="s">
        <v>33</v>
      </c>
      <c r="B88" s="12"/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64</v>
      </c>
      <c r="B90" s="12">
        <v>16290.59</v>
      </c>
    </row>
    <row r="91" spans="1:2" s="13" customFormat="1" x14ac:dyDescent="0.25">
      <c r="A91" s="26" t="s">
        <v>65</v>
      </c>
      <c r="B91" s="12">
        <v>14577.05</v>
      </c>
    </row>
    <row r="92" spans="1:2" s="13" customFormat="1" x14ac:dyDescent="0.25">
      <c r="A92" s="26" t="s">
        <v>70</v>
      </c>
      <c r="B92" s="12">
        <v>1580</v>
      </c>
    </row>
    <row r="93" spans="1:2" s="13" customFormat="1" x14ac:dyDescent="0.25">
      <c r="A93" s="26" t="s">
        <v>66</v>
      </c>
      <c r="B93" s="12">
        <v>1932.6</v>
      </c>
    </row>
    <row r="94" spans="1:2" s="13" customFormat="1" x14ac:dyDescent="0.25">
      <c r="A94" s="21" t="s">
        <v>35</v>
      </c>
      <c r="B94" s="31">
        <f>SUM(B82:B93)</f>
        <v>3106030.07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3106030.07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5"/>
      <c r="B108" s="65"/>
    </row>
    <row r="109" spans="1:2" s="13" customFormat="1" x14ac:dyDescent="0.25">
      <c r="A109" s="4" t="s">
        <v>73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77</v>
      </c>
      <c r="B112" s="39">
        <v>4322.82</v>
      </c>
    </row>
    <row r="113" spans="1:2" s="13" customFormat="1" x14ac:dyDescent="0.25">
      <c r="A113" s="6" t="s">
        <v>79</v>
      </c>
      <c r="B113" s="39">
        <v>9618.5</v>
      </c>
    </row>
    <row r="114" spans="1:2" s="13" customFormat="1" x14ac:dyDescent="0.25">
      <c r="A114" s="6" t="s">
        <v>81</v>
      </c>
      <c r="B114" s="39">
        <v>1027.4000000000001</v>
      </c>
    </row>
    <row r="115" spans="1:2" s="13" customFormat="1" x14ac:dyDescent="0.25">
      <c r="A115" s="6" t="s">
        <v>80</v>
      </c>
      <c r="B115" s="39">
        <v>0</v>
      </c>
    </row>
    <row r="116" spans="1:2" s="13" customFormat="1" x14ac:dyDescent="0.25">
      <c r="A116" s="6" t="s">
        <v>78</v>
      </c>
      <c r="B116" s="39">
        <v>0</v>
      </c>
    </row>
    <row r="117" spans="1:2" s="13" customFormat="1" x14ac:dyDescent="0.25">
      <c r="A117" s="6" t="s">
        <v>82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84</v>
      </c>
      <c r="B119" s="39">
        <v>2501392.64</v>
      </c>
    </row>
    <row r="120" spans="1:2" s="13" customFormat="1" x14ac:dyDescent="0.25">
      <c r="A120" s="6" t="s">
        <v>85</v>
      </c>
      <c r="B120" s="39">
        <v>655799.31999999995</v>
      </c>
    </row>
    <row r="121" spans="1:2" s="13" customFormat="1" x14ac:dyDescent="0.25">
      <c r="A121" s="6" t="s">
        <v>83</v>
      </c>
      <c r="B121" s="39">
        <v>0</v>
      </c>
    </row>
    <row r="122" spans="1:2" s="13" customFormat="1" x14ac:dyDescent="0.25">
      <c r="A122" s="6" t="s">
        <v>86</v>
      </c>
      <c r="B122" s="39">
        <v>17760.53</v>
      </c>
    </row>
    <row r="123" spans="1:2" s="13" customFormat="1" x14ac:dyDescent="0.25">
      <c r="A123" s="6" t="s">
        <v>87</v>
      </c>
      <c r="B123" s="39">
        <v>0</v>
      </c>
    </row>
    <row r="124" spans="1:2" s="13" customFormat="1" x14ac:dyDescent="0.25">
      <c r="A124" s="34" t="s">
        <v>50</v>
      </c>
      <c r="B124" s="40">
        <f>(B40+B56)-(B102+B107)</f>
        <v>3191588.4199999995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6" t="s">
        <v>57</v>
      </c>
      <c r="B131" s="66"/>
    </row>
    <row r="132" spans="1:2" s="13" customFormat="1" x14ac:dyDescent="0.25">
      <c r="A132" s="66"/>
      <c r="B132" s="66"/>
    </row>
    <row r="133" spans="1:2" s="13" customFormat="1" x14ac:dyDescent="0.25">
      <c r="A133" s="66"/>
      <c r="B133" s="66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60</v>
      </c>
    </row>
    <row r="137" spans="1:2" s="13" customFormat="1" x14ac:dyDescent="0.25">
      <c r="A137" s="1"/>
      <c r="B137" s="1"/>
    </row>
  </sheetData>
  <mergeCells count="11">
    <mergeCell ref="A108:B108"/>
    <mergeCell ref="A131:B133"/>
    <mergeCell ref="A14:B14"/>
    <mergeCell ref="A17:B17"/>
    <mergeCell ref="A22:B22"/>
    <mergeCell ref="B23:B24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2021-10-21T14:05:25Z</cp:lastPrinted>
  <dcterms:created xsi:type="dcterms:W3CDTF">2021-09-23T15:15:02Z</dcterms:created>
  <dcterms:modified xsi:type="dcterms:W3CDTF">2022-02-22T15:40:55Z</dcterms:modified>
  <dc:language>pt-BR</dc:language>
</cp:coreProperties>
</file>