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LUZIANIA\2021\F.12_MAI2021\G.11\"/>
    </mc:Choice>
  </mc:AlternateContent>
  <xr:revisionPtr revIDLastSave="0" documentId="8_{47F200B7-B4AE-4CCC-AE53-05F18D49065F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Produção" sheetId="5" r:id="rId1"/>
  </sheets>
  <definedNames>
    <definedName name="_xlnm.Print_Area" localSheetId="0">Produção!$A$1:$J$35</definedName>
  </definedNames>
  <calcPr calcId="191029"/>
</workbook>
</file>

<file path=xl/calcChain.xml><?xml version="1.0" encoding="utf-8"?>
<calcChain xmlns="http://schemas.openxmlformats.org/spreadsheetml/2006/main">
  <c r="G33" i="5" l="1"/>
  <c r="F33" i="5"/>
  <c r="E33" i="5"/>
  <c r="D33" i="5"/>
  <c r="C33" i="5"/>
  <c r="J8" i="5"/>
  <c r="J13" i="5" s="1"/>
  <c r="J18" i="5" s="1"/>
  <c r="I8" i="5"/>
  <c r="I13" i="5" s="1"/>
  <c r="I18" i="5" s="1"/>
  <c r="I22" i="5" s="1"/>
  <c r="H8" i="5"/>
  <c r="H13" i="5" s="1"/>
  <c r="H18" i="5" s="1"/>
  <c r="G8" i="5"/>
  <c r="G13" i="5" s="1"/>
  <c r="G18" i="5" s="1"/>
  <c r="F8" i="5"/>
  <c r="F13" i="5" s="1"/>
  <c r="F18" i="5" s="1"/>
  <c r="E8" i="5"/>
  <c r="E13" i="5" s="1"/>
  <c r="E18" i="5" s="1"/>
  <c r="E22" i="5" s="1"/>
  <c r="D8" i="5"/>
  <c r="D13" i="5" s="1"/>
  <c r="D18" i="5" s="1"/>
  <c r="C8" i="5"/>
  <c r="C13" i="5" s="1"/>
  <c r="C18" i="5" s="1"/>
  <c r="C22" i="5" s="1"/>
  <c r="H22" i="5" l="1"/>
  <c r="H28" i="5" s="1"/>
  <c r="H31" i="5" s="1"/>
  <c r="G22" i="5"/>
  <c r="G28" i="5" s="1"/>
  <c r="G31" i="5" s="1"/>
  <c r="J22" i="5"/>
  <c r="J28" i="5" s="1"/>
  <c r="J31" i="5" s="1"/>
  <c r="C28" i="5"/>
  <c r="C31" i="5" s="1"/>
  <c r="F22" i="5"/>
  <c r="F28" i="5" s="1"/>
  <c r="F31" i="5" s="1"/>
  <c r="E28" i="5"/>
  <c r="E31" i="5" s="1"/>
  <c r="D22" i="5"/>
  <c r="D28" i="5" s="1"/>
  <c r="D31" i="5" s="1"/>
  <c r="I28" i="5"/>
  <c r="I31" i="5" s="1"/>
  <c r="J11" i="5" l="1"/>
  <c r="I11" i="5"/>
  <c r="H11" i="5"/>
  <c r="G11" i="5"/>
  <c r="F11" i="5"/>
  <c r="E11" i="5"/>
  <c r="D11" i="5"/>
  <c r="C11" i="5"/>
  <c r="J6" i="5"/>
  <c r="I6" i="5"/>
  <c r="H6" i="5"/>
  <c r="G6" i="5"/>
  <c r="F6" i="5"/>
  <c r="E6" i="5"/>
  <c r="D6" i="5"/>
  <c r="C6" i="5"/>
</calcChain>
</file>

<file path=xl/sharedStrings.xml><?xml version="1.0" encoding="utf-8"?>
<sst xmlns="http://schemas.openxmlformats.org/spreadsheetml/2006/main" count="42" uniqueCount="35">
  <si>
    <t>PRODUÇÃO HOSPITALAR ANO: 2021</t>
  </si>
  <si>
    <t>Internação COVID (Paciente-dia)</t>
  </si>
  <si>
    <t>Estimativa</t>
  </si>
  <si>
    <t>Maio</t>
  </si>
  <si>
    <t>Junho</t>
  </si>
  <si>
    <t>Julho</t>
  </si>
  <si>
    <t>Agosto</t>
  </si>
  <si>
    <t xml:space="preserve">Semi- Crítico </t>
  </si>
  <si>
    <t xml:space="preserve">Critíco </t>
  </si>
  <si>
    <t xml:space="preserve">Total </t>
  </si>
  <si>
    <t>Saídas Hospitalares</t>
  </si>
  <si>
    <t>Meta</t>
  </si>
  <si>
    <t>Total</t>
  </si>
  <si>
    <t>Cirurgias Programadas</t>
  </si>
  <si>
    <t>Cirurgia Geral</t>
  </si>
  <si>
    <t>Ginecologia</t>
  </si>
  <si>
    <t>Ortopedia</t>
  </si>
  <si>
    <t>Consulta Médica Ambulatorial Detalhada</t>
  </si>
  <si>
    <t>SADT Externo</t>
  </si>
  <si>
    <t>Eletrocardiograma</t>
  </si>
  <si>
    <t>Raio-X</t>
  </si>
  <si>
    <t>Tomografia</t>
  </si>
  <si>
    <t>Doppler</t>
  </si>
  <si>
    <t>Atendimento de Urgência e Emergência</t>
  </si>
  <si>
    <t>COVID</t>
  </si>
  <si>
    <t>SADT Interno</t>
  </si>
  <si>
    <t>Janeiro</t>
  </si>
  <si>
    <t>Fevereiro</t>
  </si>
  <si>
    <t>Março</t>
  </si>
  <si>
    <t>Abril</t>
  </si>
  <si>
    <t>Consulta Médica</t>
  </si>
  <si>
    <t>Pequenos Procedimentos Cirúrgicos</t>
  </si>
  <si>
    <t>Clínica</t>
  </si>
  <si>
    <t>Cirúrgica</t>
  </si>
  <si>
    <t>Hospital Regional de Luziânia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</si>
</sst>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color rgb="FF00000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CC"/>
        <bgColor rgb="FFD6FBD1"/>
      </patternFill>
    </fill>
    <fill>
      <patternFill patternType="solid">
        <fgColor rgb="FFE6E6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1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6FBD1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5"/>
  <sheetViews>
    <sheetView showGridLines="0" tabSelected="1" defaultGridColor="0" colorId="0" zoomScaleSheetLayoutView="100" workbookViewId="0">
      <selection sqref="A1:J1"/>
    </sheetView>
  </sheetViews>
  <sheetFormatPr defaultColWidth="8.7109375" defaultRowHeight="15" x14ac:dyDescent="0.25"/>
  <cols>
    <col min="1" max="1" width="35.140625" style="18" bestFit="1" customWidth="1"/>
    <col min="2" max="2" width="10.28515625" bestFit="1" customWidth="1"/>
    <col min="3" max="10" width="11.5703125" customWidth="1"/>
  </cols>
  <sheetData>
    <row r="1" spans="1:10" x14ac:dyDescent="0.25">
      <c r="A1" s="31" t="s">
        <v>34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x14ac:dyDescent="0.2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s="1" customFormat="1" x14ac:dyDescent="0.25">
      <c r="A3" s="14" t="s">
        <v>1</v>
      </c>
      <c r="B3" s="7" t="s">
        <v>2</v>
      </c>
      <c r="C3" s="19" t="s">
        <v>26</v>
      </c>
      <c r="D3" s="20" t="s">
        <v>27</v>
      </c>
      <c r="E3" s="21" t="s">
        <v>28</v>
      </c>
      <c r="F3" s="21" t="s">
        <v>29</v>
      </c>
      <c r="G3" s="21" t="s">
        <v>3</v>
      </c>
      <c r="H3" s="21" t="s">
        <v>4</v>
      </c>
      <c r="I3" s="21" t="s">
        <v>5</v>
      </c>
      <c r="J3" s="21" t="s">
        <v>6</v>
      </c>
    </row>
    <row r="4" spans="1:10" x14ac:dyDescent="0.25">
      <c r="A4" s="15" t="s">
        <v>7</v>
      </c>
      <c r="B4" s="4">
        <v>0</v>
      </c>
      <c r="C4" s="23">
        <v>482</v>
      </c>
      <c r="D4" s="24">
        <v>752</v>
      </c>
      <c r="E4" s="24">
        <v>1400</v>
      </c>
      <c r="F4" s="25">
        <v>1396</v>
      </c>
      <c r="G4" s="25">
        <v>1326</v>
      </c>
      <c r="H4" s="8"/>
      <c r="I4" s="8"/>
      <c r="J4" s="8"/>
    </row>
    <row r="5" spans="1:10" x14ac:dyDescent="0.25">
      <c r="A5" s="15" t="s">
        <v>8</v>
      </c>
      <c r="B5" s="4">
        <v>0</v>
      </c>
      <c r="C5" s="23">
        <v>389</v>
      </c>
      <c r="D5" s="24">
        <v>599</v>
      </c>
      <c r="E5" s="24">
        <v>1103</v>
      </c>
      <c r="F5" s="25">
        <v>1095</v>
      </c>
      <c r="G5" s="25">
        <v>1066</v>
      </c>
      <c r="H5" s="8"/>
      <c r="I5" s="8"/>
      <c r="J5" s="8"/>
    </row>
    <row r="6" spans="1:10" s="1" customFormat="1" x14ac:dyDescent="0.25">
      <c r="A6" s="16" t="s">
        <v>9</v>
      </c>
      <c r="B6" s="6">
        <v>0</v>
      </c>
      <c r="C6" s="10">
        <f>SUM(C4:C5)</f>
        <v>871</v>
      </c>
      <c r="D6" s="22">
        <f t="shared" ref="D6:J6" si="0">SUM(D4:D5)</f>
        <v>1351</v>
      </c>
      <c r="E6" s="10">
        <f t="shared" si="0"/>
        <v>2503</v>
      </c>
      <c r="F6" s="10">
        <f t="shared" si="0"/>
        <v>2491</v>
      </c>
      <c r="G6" s="10">
        <f t="shared" si="0"/>
        <v>2392</v>
      </c>
      <c r="H6" s="10">
        <f t="shared" si="0"/>
        <v>0</v>
      </c>
      <c r="I6" s="10">
        <f t="shared" si="0"/>
        <v>0</v>
      </c>
      <c r="J6" s="10">
        <f t="shared" si="0"/>
        <v>0</v>
      </c>
    </row>
    <row r="7" spans="1:10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</row>
    <row r="8" spans="1:10" s="1" customFormat="1" x14ac:dyDescent="0.25">
      <c r="A8" s="14" t="s">
        <v>10</v>
      </c>
      <c r="B8" s="7" t="s">
        <v>11</v>
      </c>
      <c r="C8" s="19" t="str">
        <f>C3</f>
        <v>Janeiro</v>
      </c>
      <c r="D8" s="20" t="str">
        <f t="shared" ref="D8:J8" si="1">D3</f>
        <v>Fevereiro</v>
      </c>
      <c r="E8" s="21" t="str">
        <f t="shared" si="1"/>
        <v>Março</v>
      </c>
      <c r="F8" s="21" t="str">
        <f t="shared" si="1"/>
        <v>Abril</v>
      </c>
      <c r="G8" s="21" t="str">
        <f t="shared" si="1"/>
        <v>Maio</v>
      </c>
      <c r="H8" s="21" t="str">
        <f t="shared" si="1"/>
        <v>Junho</v>
      </c>
      <c r="I8" s="21" t="str">
        <f t="shared" si="1"/>
        <v>Julho</v>
      </c>
      <c r="J8" s="21" t="str">
        <f t="shared" si="1"/>
        <v>Agosto</v>
      </c>
    </row>
    <row r="9" spans="1:10" s="13" customFormat="1" x14ac:dyDescent="0.25">
      <c r="A9" s="15" t="s">
        <v>32</v>
      </c>
      <c r="B9" s="32">
        <v>132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/>
      <c r="I9" s="8"/>
      <c r="J9" s="8"/>
    </row>
    <row r="10" spans="1:10" s="13" customFormat="1" x14ac:dyDescent="0.25">
      <c r="A10" s="15" t="s">
        <v>33</v>
      </c>
      <c r="B10" s="32"/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/>
      <c r="I10" s="8"/>
      <c r="J10" s="8"/>
    </row>
    <row r="11" spans="1:10" s="1" customFormat="1" x14ac:dyDescent="0.25">
      <c r="A11" s="16" t="s">
        <v>12</v>
      </c>
      <c r="B11" s="32"/>
      <c r="C11" s="10">
        <f t="shared" ref="C11:J11" si="2">SUM(C9:C10)</f>
        <v>0</v>
      </c>
      <c r="D11" s="22">
        <f t="shared" si="2"/>
        <v>0</v>
      </c>
      <c r="E11" s="10">
        <f t="shared" si="2"/>
        <v>0</v>
      </c>
      <c r="F11" s="10">
        <f t="shared" si="2"/>
        <v>0</v>
      </c>
      <c r="G11" s="10">
        <f t="shared" si="2"/>
        <v>0</v>
      </c>
      <c r="H11" s="10">
        <f t="shared" si="2"/>
        <v>0</v>
      </c>
      <c r="I11" s="10">
        <f t="shared" si="2"/>
        <v>0</v>
      </c>
      <c r="J11" s="10">
        <f t="shared" si="2"/>
        <v>0</v>
      </c>
    </row>
    <row r="12" spans="1:10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27"/>
    </row>
    <row r="13" spans="1:10" x14ac:dyDescent="0.25">
      <c r="A13" s="14" t="s">
        <v>13</v>
      </c>
      <c r="B13" s="7" t="s">
        <v>11</v>
      </c>
      <c r="C13" s="19" t="str">
        <f t="shared" ref="C13:J13" si="3">C8</f>
        <v>Janeiro</v>
      </c>
      <c r="D13" s="20" t="str">
        <f t="shared" si="3"/>
        <v>Fevereiro</v>
      </c>
      <c r="E13" s="21" t="str">
        <f t="shared" si="3"/>
        <v>Março</v>
      </c>
      <c r="F13" s="21" t="str">
        <f t="shared" si="3"/>
        <v>Abril</v>
      </c>
      <c r="G13" s="21" t="str">
        <f t="shared" si="3"/>
        <v>Maio</v>
      </c>
      <c r="H13" s="21" t="str">
        <f t="shared" si="3"/>
        <v>Junho</v>
      </c>
      <c r="I13" s="21" t="str">
        <f t="shared" si="3"/>
        <v>Julho</v>
      </c>
      <c r="J13" s="21" t="str">
        <f t="shared" si="3"/>
        <v>Agosto</v>
      </c>
    </row>
    <row r="14" spans="1:10" x14ac:dyDescent="0.25">
      <c r="A14" s="17" t="s">
        <v>14</v>
      </c>
      <c r="B14" s="32">
        <v>25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/>
      <c r="I14" s="8"/>
      <c r="J14" s="8"/>
    </row>
    <row r="15" spans="1:10" x14ac:dyDescent="0.25">
      <c r="A15" s="17" t="s">
        <v>15</v>
      </c>
      <c r="B15" s="32"/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/>
      <c r="I15" s="8"/>
      <c r="J15" s="8"/>
    </row>
    <row r="16" spans="1:10" x14ac:dyDescent="0.25">
      <c r="A16" s="17" t="s">
        <v>16</v>
      </c>
      <c r="B16" s="32"/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/>
      <c r="I16" s="8"/>
      <c r="J16" s="8"/>
    </row>
    <row r="17" spans="1:10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7"/>
    </row>
    <row r="18" spans="1:10" ht="25.5" x14ac:dyDescent="0.25">
      <c r="A18" s="14" t="s">
        <v>17</v>
      </c>
      <c r="B18" s="7" t="s">
        <v>11</v>
      </c>
      <c r="C18" s="19" t="str">
        <f t="shared" ref="C18:J18" si="4">C13</f>
        <v>Janeiro</v>
      </c>
      <c r="D18" s="20" t="str">
        <f t="shared" si="4"/>
        <v>Fevereiro</v>
      </c>
      <c r="E18" s="21" t="str">
        <f t="shared" si="4"/>
        <v>Março</v>
      </c>
      <c r="F18" s="21" t="str">
        <f t="shared" si="4"/>
        <v>Abril</v>
      </c>
      <c r="G18" s="21" t="str">
        <f t="shared" si="4"/>
        <v>Maio</v>
      </c>
      <c r="H18" s="21" t="str">
        <f t="shared" si="4"/>
        <v>Junho</v>
      </c>
      <c r="I18" s="21" t="str">
        <f t="shared" si="4"/>
        <v>Julho</v>
      </c>
      <c r="J18" s="21" t="str">
        <f t="shared" si="4"/>
        <v>Agosto</v>
      </c>
    </row>
    <row r="19" spans="1:10" x14ac:dyDescent="0.25">
      <c r="A19" s="16" t="s">
        <v>30</v>
      </c>
      <c r="B19" s="12">
        <v>707</v>
      </c>
      <c r="C19" s="3">
        <v>0</v>
      </c>
      <c r="D19" s="3">
        <v>44</v>
      </c>
      <c r="E19" s="3">
        <v>89</v>
      </c>
      <c r="F19" s="3">
        <v>0</v>
      </c>
      <c r="G19" s="3">
        <v>0</v>
      </c>
      <c r="H19" s="5"/>
      <c r="I19" s="5"/>
      <c r="J19" s="5"/>
    </row>
    <row r="20" spans="1:10" x14ac:dyDescent="0.25">
      <c r="A20" s="16" t="s">
        <v>31</v>
      </c>
      <c r="B20" s="12">
        <v>100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5"/>
      <c r="I20" s="5"/>
      <c r="J20" s="5"/>
    </row>
    <row r="21" spans="1:10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27"/>
    </row>
    <row r="22" spans="1:10" x14ac:dyDescent="0.25">
      <c r="A22" s="14" t="s">
        <v>18</v>
      </c>
      <c r="B22" s="11" t="s">
        <v>11</v>
      </c>
      <c r="C22" s="19" t="str">
        <f>C18</f>
        <v>Janeiro</v>
      </c>
      <c r="D22" s="19" t="str">
        <f t="shared" ref="D22:J22" si="5">D18</f>
        <v>Fevereiro</v>
      </c>
      <c r="E22" s="19" t="str">
        <f t="shared" si="5"/>
        <v>Março</v>
      </c>
      <c r="F22" s="19" t="str">
        <f t="shared" si="5"/>
        <v>Abril</v>
      </c>
      <c r="G22" s="19" t="str">
        <f t="shared" si="5"/>
        <v>Maio</v>
      </c>
      <c r="H22" s="19" t="str">
        <f t="shared" si="5"/>
        <v>Junho</v>
      </c>
      <c r="I22" s="19" t="str">
        <f t="shared" si="5"/>
        <v>Julho</v>
      </c>
      <c r="J22" s="19" t="str">
        <f t="shared" si="5"/>
        <v>Agosto</v>
      </c>
    </row>
    <row r="23" spans="1:10" x14ac:dyDescent="0.25">
      <c r="A23" s="16" t="s">
        <v>19</v>
      </c>
      <c r="B23" s="27">
        <v>410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/>
      <c r="I23" s="3"/>
      <c r="J23" s="3"/>
    </row>
    <row r="24" spans="1:10" x14ac:dyDescent="0.25">
      <c r="A24" s="16" t="s">
        <v>20</v>
      </c>
      <c r="B24" s="27"/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/>
      <c r="I24" s="3"/>
      <c r="J24" s="3"/>
    </row>
    <row r="25" spans="1:10" x14ac:dyDescent="0.25">
      <c r="A25" s="16" t="s">
        <v>21</v>
      </c>
      <c r="B25" s="27"/>
      <c r="C25" s="3">
        <v>533</v>
      </c>
      <c r="D25" s="3">
        <v>636</v>
      </c>
      <c r="E25" s="3">
        <v>876</v>
      </c>
      <c r="F25" s="3">
        <v>1231</v>
      </c>
      <c r="G25" s="3">
        <v>1042</v>
      </c>
      <c r="H25" s="3"/>
      <c r="I25" s="3"/>
      <c r="J25" s="3"/>
    </row>
    <row r="26" spans="1:10" x14ac:dyDescent="0.25">
      <c r="A26" s="16" t="s">
        <v>22</v>
      </c>
      <c r="B26" s="27"/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/>
      <c r="I26" s="3"/>
      <c r="J26" s="3"/>
    </row>
    <row r="27" spans="1:10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</row>
    <row r="28" spans="1:10" x14ac:dyDescent="0.25">
      <c r="A28" s="28" t="s">
        <v>23</v>
      </c>
      <c r="B28" s="28"/>
      <c r="C28" s="19" t="str">
        <f>C22</f>
        <v>Janeiro</v>
      </c>
      <c r="D28" s="20" t="str">
        <f t="shared" ref="D28:J28" si="6">D22</f>
        <v>Fevereiro</v>
      </c>
      <c r="E28" s="21" t="str">
        <f t="shared" si="6"/>
        <v>Março</v>
      </c>
      <c r="F28" s="21" t="str">
        <f t="shared" si="6"/>
        <v>Abril</v>
      </c>
      <c r="G28" s="21" t="str">
        <f t="shared" si="6"/>
        <v>Maio</v>
      </c>
      <c r="H28" s="21" t="str">
        <f t="shared" si="6"/>
        <v>Junho</v>
      </c>
      <c r="I28" s="21" t="str">
        <f t="shared" si="6"/>
        <v>Julho</v>
      </c>
      <c r="J28" s="21" t="str">
        <f t="shared" si="6"/>
        <v>Agosto</v>
      </c>
    </row>
    <row r="29" spans="1:10" x14ac:dyDescent="0.25">
      <c r="A29" s="29" t="s">
        <v>24</v>
      </c>
      <c r="B29" s="29"/>
      <c r="C29" s="9">
        <v>1933</v>
      </c>
      <c r="D29" s="9">
        <v>1676</v>
      </c>
      <c r="E29" s="8">
        <v>3500</v>
      </c>
      <c r="F29" s="8">
        <v>1972</v>
      </c>
      <c r="G29" s="8">
        <v>1870</v>
      </c>
      <c r="H29" s="8"/>
      <c r="I29" s="8"/>
      <c r="J29" s="8"/>
    </row>
    <row r="30" spans="1:10" s="2" customFormat="1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</row>
    <row r="31" spans="1:10" x14ac:dyDescent="0.25">
      <c r="A31" s="30" t="s">
        <v>25</v>
      </c>
      <c r="B31" s="30"/>
      <c r="C31" s="19" t="str">
        <f>C28</f>
        <v>Janeiro</v>
      </c>
      <c r="D31" s="20" t="str">
        <f t="shared" ref="D31:J31" si="7">D28</f>
        <v>Fevereiro</v>
      </c>
      <c r="E31" s="21" t="str">
        <f t="shared" si="7"/>
        <v>Março</v>
      </c>
      <c r="F31" s="21" t="str">
        <f t="shared" si="7"/>
        <v>Abril</v>
      </c>
      <c r="G31" s="21" t="str">
        <f t="shared" si="7"/>
        <v>Maio</v>
      </c>
      <c r="H31" s="21" t="str">
        <f t="shared" si="7"/>
        <v>Junho</v>
      </c>
      <c r="I31" s="21" t="str">
        <f t="shared" si="7"/>
        <v>Julho</v>
      </c>
      <c r="J31" s="21" t="str">
        <f t="shared" si="7"/>
        <v>Agosto</v>
      </c>
    </row>
    <row r="32" spans="1:10" x14ac:dyDescent="0.25">
      <c r="A32" s="26" t="s">
        <v>19</v>
      </c>
      <c r="B32" s="26"/>
      <c r="C32" s="9">
        <v>26</v>
      </c>
      <c r="D32" s="9">
        <v>52</v>
      </c>
      <c r="E32" s="8">
        <v>140</v>
      </c>
      <c r="F32" s="8">
        <v>93</v>
      </c>
      <c r="G32" s="8">
        <v>80</v>
      </c>
      <c r="H32" s="8"/>
      <c r="I32" s="8"/>
      <c r="J32" s="8"/>
    </row>
    <row r="33" spans="1:10" x14ac:dyDescent="0.25">
      <c r="A33" s="26" t="s">
        <v>21</v>
      </c>
      <c r="B33" s="26"/>
      <c r="C33" s="9">
        <f>980-C25</f>
        <v>447</v>
      </c>
      <c r="D33" s="9">
        <f>1162-D25</f>
        <v>526</v>
      </c>
      <c r="E33" s="8">
        <f>1799-E25</f>
        <v>923</v>
      </c>
      <c r="F33" s="8">
        <f>2073-F25</f>
        <v>842</v>
      </c>
      <c r="G33" s="8">
        <f>1721-G25</f>
        <v>679</v>
      </c>
      <c r="H33" s="8"/>
      <c r="I33" s="8"/>
      <c r="J33" s="8"/>
    </row>
    <row r="34" spans="1:10" x14ac:dyDescent="0.25">
      <c r="A34" s="26" t="s">
        <v>20</v>
      </c>
      <c r="B34" s="26"/>
      <c r="C34" s="9">
        <v>331</v>
      </c>
      <c r="D34" s="9">
        <v>543</v>
      </c>
      <c r="E34" s="8">
        <v>866</v>
      </c>
      <c r="F34" s="8">
        <v>930</v>
      </c>
      <c r="G34" s="8">
        <v>131</v>
      </c>
      <c r="H34" s="8"/>
      <c r="I34" s="8"/>
      <c r="J34" s="8"/>
    </row>
    <row r="35" spans="1:10" x14ac:dyDescent="0.25">
      <c r="A35" s="26" t="s">
        <v>22</v>
      </c>
      <c r="B35" s="26"/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/>
      <c r="I35" s="8"/>
      <c r="J35" s="8"/>
    </row>
  </sheetData>
  <mergeCells count="18">
    <mergeCell ref="A1:J1"/>
    <mergeCell ref="A2:J2"/>
    <mergeCell ref="A7:J7"/>
    <mergeCell ref="A12:J12"/>
    <mergeCell ref="A17:J17"/>
    <mergeCell ref="B9:B11"/>
    <mergeCell ref="B14:B16"/>
    <mergeCell ref="A34:B34"/>
    <mergeCell ref="A35:B35"/>
    <mergeCell ref="A21:J21"/>
    <mergeCell ref="A27:J27"/>
    <mergeCell ref="A28:B28"/>
    <mergeCell ref="A29:B29"/>
    <mergeCell ref="B23:B26"/>
    <mergeCell ref="A30:J30"/>
    <mergeCell ref="A31:B31"/>
    <mergeCell ref="A32:B32"/>
    <mergeCell ref="A33:B33"/>
  </mergeCells>
  <pageMargins left="0.78749999999999998" right="0.78749999999999998" top="1.05277777777778" bottom="1.05277777777778" header="0.78749999999999998" footer="0.78749999999999998"/>
  <pageSetup paperSize="9" scale="61" firstPageNumber="0" fitToHeight="0" orientation="portrait" useFirstPageNumber="1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Produção</vt:lpstr>
      <vt:lpstr>Produção!Area_de_impressao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EBER</dc:creator>
  <cp:lastModifiedBy>lsvrv</cp:lastModifiedBy>
  <cp:revision>181</cp:revision>
  <cp:lastPrinted>2021-06-30T14:19:27Z</cp:lastPrinted>
  <dcterms:created xsi:type="dcterms:W3CDTF">2016-06-10T12:45:00Z</dcterms:created>
  <dcterms:modified xsi:type="dcterms:W3CDTF">2021-07-02T13:37:06Z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KSOProductBuildVer">
    <vt:lpwstr>1046-11.2.0.10152</vt:lpwstr>
  </property>
</Properties>
</file>