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LUZIANIA\2021\F.8_JAN2021\G.10\"/>
    </mc:Choice>
  </mc:AlternateContent>
  <xr:revisionPtr revIDLastSave="0" documentId="8_{573B2F69-B840-4657-BC1F-887A1BD3400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 2020" sheetId="1" r:id="rId1"/>
    <sheet name="Plan1" sheetId="2" r:id="rId2"/>
  </sheets>
  <definedNames>
    <definedName name="_xlnm._FilterDatabase" localSheetId="1" hidden="1">Plan1!$A$1:$AF$234</definedName>
    <definedName name="_xlnm.Print_Area" localSheetId="0">' 2020'!$A$1:$H$196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6" i="1" l="1"/>
  <c r="B146" i="1"/>
  <c r="C146" i="1"/>
  <c r="D146" i="1"/>
  <c r="E146" i="1"/>
  <c r="F146" i="1"/>
  <c r="G146" i="1"/>
  <c r="A147" i="1"/>
  <c r="B147" i="1"/>
  <c r="C147" i="1"/>
  <c r="D147" i="1"/>
  <c r="E147" i="1"/>
  <c r="F147" i="1"/>
  <c r="G147" i="1"/>
  <c r="A148" i="1"/>
  <c r="B148" i="1"/>
  <c r="C148" i="1"/>
  <c r="D148" i="1"/>
  <c r="E148" i="1"/>
  <c r="F148" i="1"/>
  <c r="G148" i="1"/>
  <c r="A149" i="1"/>
  <c r="B149" i="1"/>
  <c r="C149" i="1"/>
  <c r="D149" i="1"/>
  <c r="E149" i="1"/>
  <c r="F149" i="1"/>
  <c r="G149" i="1"/>
  <c r="A150" i="1"/>
  <c r="B150" i="1"/>
  <c r="C150" i="1"/>
  <c r="D150" i="1"/>
  <c r="E150" i="1"/>
  <c r="F150" i="1"/>
  <c r="G150" i="1"/>
  <c r="A151" i="1"/>
  <c r="B151" i="1"/>
  <c r="C151" i="1"/>
  <c r="D151" i="1"/>
  <c r="E151" i="1"/>
  <c r="F151" i="1"/>
  <c r="G151" i="1"/>
  <c r="A152" i="1"/>
  <c r="B152" i="1"/>
  <c r="C152" i="1"/>
  <c r="D152" i="1"/>
  <c r="E152" i="1"/>
  <c r="F152" i="1"/>
  <c r="G152" i="1"/>
  <c r="A153" i="1"/>
  <c r="B153" i="1"/>
  <c r="C153" i="1"/>
  <c r="D153" i="1"/>
  <c r="E153" i="1"/>
  <c r="F153" i="1"/>
  <c r="G153" i="1"/>
  <c r="A154" i="1"/>
  <c r="B154" i="1"/>
  <c r="C154" i="1"/>
  <c r="D154" i="1"/>
  <c r="E154" i="1"/>
  <c r="F154" i="1"/>
  <c r="G154" i="1"/>
  <c r="A155" i="1"/>
  <c r="B155" i="1"/>
  <c r="C155" i="1"/>
  <c r="D155" i="1"/>
  <c r="E155" i="1"/>
  <c r="F155" i="1"/>
  <c r="G155" i="1"/>
  <c r="A156" i="1"/>
  <c r="B156" i="1"/>
  <c r="C156" i="1"/>
  <c r="D156" i="1"/>
  <c r="E156" i="1"/>
  <c r="F156" i="1"/>
  <c r="G156" i="1"/>
  <c r="A157" i="1"/>
  <c r="B157" i="1"/>
  <c r="C157" i="1"/>
  <c r="D157" i="1"/>
  <c r="E157" i="1"/>
  <c r="F157" i="1"/>
  <c r="G157" i="1"/>
  <c r="A158" i="1"/>
  <c r="B158" i="1"/>
  <c r="C158" i="1"/>
  <c r="D158" i="1"/>
  <c r="E158" i="1"/>
  <c r="F158" i="1"/>
  <c r="G158" i="1"/>
  <c r="A159" i="1"/>
  <c r="B159" i="1"/>
  <c r="C159" i="1"/>
  <c r="D159" i="1"/>
  <c r="E159" i="1"/>
  <c r="F159" i="1"/>
  <c r="G159" i="1"/>
  <c r="A160" i="1"/>
  <c r="B160" i="1"/>
  <c r="C160" i="1"/>
  <c r="D160" i="1"/>
  <c r="E160" i="1"/>
  <c r="F160" i="1"/>
  <c r="G160" i="1"/>
  <c r="A161" i="1"/>
  <c r="B161" i="1"/>
  <c r="C161" i="1"/>
  <c r="D161" i="1"/>
  <c r="E161" i="1"/>
  <c r="F161" i="1"/>
  <c r="G161" i="1"/>
  <c r="A162" i="1"/>
  <c r="B162" i="1"/>
  <c r="C162" i="1"/>
  <c r="D162" i="1"/>
  <c r="E162" i="1"/>
  <c r="F162" i="1"/>
  <c r="G162" i="1"/>
  <c r="A163" i="1"/>
  <c r="B163" i="1"/>
  <c r="C163" i="1"/>
  <c r="D163" i="1"/>
  <c r="E163" i="1"/>
  <c r="F163" i="1"/>
  <c r="G163" i="1"/>
  <c r="A164" i="1"/>
  <c r="B164" i="1"/>
  <c r="C164" i="1"/>
  <c r="D164" i="1"/>
  <c r="E164" i="1"/>
  <c r="F164" i="1"/>
  <c r="G164" i="1"/>
  <c r="A165" i="1"/>
  <c r="B165" i="1"/>
  <c r="C165" i="1"/>
  <c r="D165" i="1"/>
  <c r="E165" i="1"/>
  <c r="F165" i="1"/>
  <c r="G165" i="1"/>
  <c r="A166" i="1"/>
  <c r="B166" i="1"/>
  <c r="C166" i="1"/>
  <c r="D166" i="1"/>
  <c r="E166" i="1"/>
  <c r="F166" i="1"/>
  <c r="G166" i="1"/>
  <c r="A167" i="1"/>
  <c r="B167" i="1"/>
  <c r="C167" i="1"/>
  <c r="D167" i="1"/>
  <c r="E167" i="1"/>
  <c r="F167" i="1"/>
  <c r="G167" i="1"/>
  <c r="A168" i="1"/>
  <c r="B168" i="1"/>
  <c r="C168" i="1"/>
  <c r="D168" i="1"/>
  <c r="E168" i="1"/>
  <c r="F168" i="1"/>
  <c r="G168" i="1"/>
  <c r="A169" i="1"/>
  <c r="B169" i="1"/>
  <c r="C169" i="1"/>
  <c r="D169" i="1"/>
  <c r="E169" i="1"/>
  <c r="F169" i="1"/>
  <c r="G169" i="1"/>
  <c r="A170" i="1"/>
  <c r="B170" i="1"/>
  <c r="C170" i="1"/>
  <c r="D170" i="1"/>
  <c r="E170" i="1"/>
  <c r="F170" i="1"/>
  <c r="G170" i="1"/>
  <c r="A171" i="1"/>
  <c r="B171" i="1"/>
  <c r="C171" i="1"/>
  <c r="D171" i="1"/>
  <c r="E171" i="1"/>
  <c r="F171" i="1"/>
  <c r="G171" i="1"/>
  <c r="A172" i="1"/>
  <c r="B172" i="1"/>
  <c r="C172" i="1"/>
  <c r="D172" i="1"/>
  <c r="E172" i="1"/>
  <c r="F172" i="1"/>
  <c r="G172" i="1"/>
  <c r="A173" i="1"/>
  <c r="B173" i="1"/>
  <c r="C173" i="1"/>
  <c r="D173" i="1"/>
  <c r="E173" i="1"/>
  <c r="F173" i="1"/>
  <c r="G173" i="1"/>
  <c r="A174" i="1"/>
  <c r="B174" i="1"/>
  <c r="C174" i="1"/>
  <c r="D174" i="1"/>
  <c r="E174" i="1"/>
  <c r="F174" i="1"/>
  <c r="G174" i="1"/>
  <c r="A175" i="1"/>
  <c r="B175" i="1"/>
  <c r="C175" i="1"/>
  <c r="D175" i="1"/>
  <c r="E175" i="1"/>
  <c r="F175" i="1"/>
  <c r="G175" i="1"/>
  <c r="A176" i="1"/>
  <c r="B176" i="1"/>
  <c r="C176" i="1"/>
  <c r="D176" i="1"/>
  <c r="E176" i="1"/>
  <c r="F176" i="1"/>
  <c r="G176" i="1"/>
  <c r="A177" i="1"/>
  <c r="B177" i="1"/>
  <c r="C177" i="1"/>
  <c r="D177" i="1"/>
  <c r="E177" i="1"/>
  <c r="F177" i="1"/>
  <c r="G177" i="1"/>
  <c r="A178" i="1"/>
  <c r="B178" i="1"/>
  <c r="C178" i="1"/>
  <c r="D178" i="1"/>
  <c r="E178" i="1"/>
  <c r="F178" i="1"/>
  <c r="G178" i="1"/>
  <c r="A179" i="1"/>
  <c r="B179" i="1"/>
  <c r="C179" i="1"/>
  <c r="D179" i="1"/>
  <c r="E179" i="1"/>
  <c r="F179" i="1"/>
  <c r="G179" i="1"/>
  <c r="A180" i="1"/>
  <c r="B180" i="1"/>
  <c r="C180" i="1"/>
  <c r="D180" i="1"/>
  <c r="E180" i="1"/>
  <c r="F180" i="1"/>
  <c r="G180" i="1"/>
  <c r="A181" i="1"/>
  <c r="B181" i="1"/>
  <c r="C181" i="1"/>
  <c r="D181" i="1"/>
  <c r="E181" i="1"/>
  <c r="F181" i="1"/>
  <c r="G181" i="1"/>
  <c r="A182" i="1"/>
  <c r="B182" i="1"/>
  <c r="C182" i="1"/>
  <c r="D182" i="1"/>
  <c r="E182" i="1"/>
  <c r="F182" i="1"/>
  <c r="G182" i="1"/>
  <c r="A183" i="1"/>
  <c r="B183" i="1"/>
  <c r="C183" i="1"/>
  <c r="D183" i="1"/>
  <c r="E183" i="1"/>
  <c r="F183" i="1"/>
  <c r="G183" i="1"/>
  <c r="A184" i="1"/>
  <c r="B184" i="1"/>
  <c r="C184" i="1"/>
  <c r="D184" i="1"/>
  <c r="E184" i="1"/>
  <c r="F184" i="1"/>
  <c r="G184" i="1"/>
  <c r="A185" i="1"/>
  <c r="B185" i="1"/>
  <c r="C185" i="1"/>
  <c r="D185" i="1"/>
  <c r="E185" i="1"/>
  <c r="F185" i="1"/>
  <c r="G185" i="1"/>
  <c r="A186" i="1"/>
  <c r="B186" i="1"/>
  <c r="C186" i="1"/>
  <c r="D186" i="1"/>
  <c r="E186" i="1"/>
  <c r="F186" i="1"/>
  <c r="G186" i="1"/>
  <c r="A187" i="1"/>
  <c r="B187" i="1"/>
  <c r="C187" i="1"/>
  <c r="D187" i="1"/>
  <c r="E187" i="1"/>
  <c r="F187" i="1"/>
  <c r="G187" i="1"/>
  <c r="A188" i="1"/>
  <c r="B188" i="1"/>
  <c r="C188" i="1"/>
  <c r="D188" i="1"/>
  <c r="E188" i="1"/>
  <c r="F188" i="1"/>
  <c r="G188" i="1"/>
  <c r="A189" i="1"/>
  <c r="B189" i="1"/>
  <c r="C189" i="1"/>
  <c r="D189" i="1"/>
  <c r="E189" i="1"/>
  <c r="F189" i="1"/>
  <c r="G189" i="1"/>
  <c r="A190" i="1"/>
  <c r="B190" i="1"/>
  <c r="C190" i="1"/>
  <c r="D190" i="1"/>
  <c r="E190" i="1"/>
  <c r="F190" i="1"/>
  <c r="G190" i="1"/>
  <c r="A191" i="1"/>
  <c r="B191" i="1"/>
  <c r="C191" i="1"/>
  <c r="D191" i="1"/>
  <c r="E191" i="1"/>
  <c r="F191" i="1"/>
  <c r="G191" i="1"/>
  <c r="A192" i="1"/>
  <c r="B192" i="1"/>
  <c r="C192" i="1"/>
  <c r="D192" i="1"/>
  <c r="E192" i="1"/>
  <c r="F192" i="1"/>
  <c r="G192" i="1"/>
  <c r="A193" i="1"/>
  <c r="B193" i="1"/>
  <c r="C193" i="1"/>
  <c r="D193" i="1"/>
  <c r="E193" i="1"/>
  <c r="F193" i="1"/>
  <c r="G193" i="1"/>
  <c r="G145" i="1"/>
  <c r="F145" i="1"/>
  <c r="E145" i="1"/>
  <c r="D145" i="1"/>
  <c r="C145" i="1"/>
  <c r="B145" i="1"/>
  <c r="A145" i="1"/>
  <c r="A94" i="1"/>
  <c r="B94" i="1"/>
  <c r="C94" i="1"/>
  <c r="D94" i="1"/>
  <c r="E94" i="1"/>
  <c r="F94" i="1"/>
  <c r="G94" i="1"/>
  <c r="A95" i="1"/>
  <c r="B95" i="1"/>
  <c r="C95" i="1"/>
  <c r="D95" i="1"/>
  <c r="E95" i="1"/>
  <c r="F95" i="1"/>
  <c r="G95" i="1"/>
  <c r="A96" i="1"/>
  <c r="B96" i="1"/>
  <c r="C96" i="1"/>
  <c r="D96" i="1"/>
  <c r="E96" i="1"/>
  <c r="F96" i="1"/>
  <c r="G96" i="1"/>
  <c r="A97" i="1"/>
  <c r="B97" i="1"/>
  <c r="C97" i="1"/>
  <c r="D97" i="1"/>
  <c r="E97" i="1"/>
  <c r="F97" i="1"/>
  <c r="G97" i="1"/>
  <c r="A98" i="1"/>
  <c r="B98" i="1"/>
  <c r="C98" i="1"/>
  <c r="D98" i="1"/>
  <c r="E98" i="1"/>
  <c r="F98" i="1"/>
  <c r="G98" i="1"/>
  <c r="A99" i="1"/>
  <c r="B99" i="1"/>
  <c r="C99" i="1"/>
  <c r="D99" i="1"/>
  <c r="E99" i="1"/>
  <c r="F99" i="1"/>
  <c r="G99" i="1"/>
  <c r="A100" i="1"/>
  <c r="B100" i="1"/>
  <c r="C100" i="1"/>
  <c r="D100" i="1"/>
  <c r="E100" i="1"/>
  <c r="F100" i="1"/>
  <c r="G100" i="1"/>
  <c r="A101" i="1"/>
  <c r="B101" i="1"/>
  <c r="C101" i="1"/>
  <c r="D101" i="1"/>
  <c r="E101" i="1"/>
  <c r="F101" i="1"/>
  <c r="G101" i="1"/>
  <c r="A102" i="1"/>
  <c r="B102" i="1"/>
  <c r="C102" i="1"/>
  <c r="D102" i="1"/>
  <c r="E102" i="1"/>
  <c r="F102" i="1"/>
  <c r="G102" i="1"/>
  <c r="A103" i="1"/>
  <c r="B103" i="1"/>
  <c r="C103" i="1"/>
  <c r="D103" i="1"/>
  <c r="E103" i="1"/>
  <c r="F103" i="1"/>
  <c r="G103" i="1"/>
  <c r="A104" i="1"/>
  <c r="B104" i="1"/>
  <c r="C104" i="1"/>
  <c r="D104" i="1"/>
  <c r="E104" i="1"/>
  <c r="F104" i="1"/>
  <c r="G104" i="1"/>
  <c r="A105" i="1"/>
  <c r="B105" i="1"/>
  <c r="C105" i="1"/>
  <c r="D105" i="1"/>
  <c r="E105" i="1"/>
  <c r="F105" i="1"/>
  <c r="G105" i="1"/>
  <c r="A106" i="1"/>
  <c r="B106" i="1"/>
  <c r="C106" i="1"/>
  <c r="D106" i="1"/>
  <c r="E106" i="1"/>
  <c r="F106" i="1"/>
  <c r="G106" i="1"/>
  <c r="A107" i="1"/>
  <c r="B107" i="1"/>
  <c r="C107" i="1"/>
  <c r="D107" i="1"/>
  <c r="E107" i="1"/>
  <c r="F107" i="1"/>
  <c r="G107" i="1"/>
  <c r="A108" i="1"/>
  <c r="B108" i="1"/>
  <c r="C108" i="1"/>
  <c r="D108" i="1"/>
  <c r="E108" i="1"/>
  <c r="F108" i="1"/>
  <c r="G108" i="1"/>
  <c r="A109" i="1"/>
  <c r="B109" i="1"/>
  <c r="C109" i="1"/>
  <c r="D109" i="1"/>
  <c r="E109" i="1"/>
  <c r="F109" i="1"/>
  <c r="G109" i="1"/>
  <c r="A110" i="1"/>
  <c r="B110" i="1"/>
  <c r="C110" i="1"/>
  <c r="D110" i="1"/>
  <c r="E110" i="1"/>
  <c r="F110" i="1"/>
  <c r="G110" i="1"/>
  <c r="A111" i="1"/>
  <c r="B111" i="1"/>
  <c r="C111" i="1"/>
  <c r="D111" i="1"/>
  <c r="E111" i="1"/>
  <c r="F111" i="1"/>
  <c r="G111" i="1"/>
  <c r="A112" i="1"/>
  <c r="B112" i="1"/>
  <c r="C112" i="1"/>
  <c r="D112" i="1"/>
  <c r="E112" i="1"/>
  <c r="F112" i="1"/>
  <c r="G112" i="1"/>
  <c r="A113" i="1"/>
  <c r="B113" i="1"/>
  <c r="C113" i="1"/>
  <c r="D113" i="1"/>
  <c r="E113" i="1"/>
  <c r="F113" i="1"/>
  <c r="G113" i="1"/>
  <c r="A114" i="1"/>
  <c r="B114" i="1"/>
  <c r="C114" i="1"/>
  <c r="D114" i="1"/>
  <c r="E114" i="1"/>
  <c r="F114" i="1"/>
  <c r="G114" i="1"/>
  <c r="A115" i="1"/>
  <c r="B115" i="1"/>
  <c r="C115" i="1"/>
  <c r="D115" i="1"/>
  <c r="E115" i="1"/>
  <c r="F115" i="1"/>
  <c r="G115" i="1"/>
  <c r="A116" i="1"/>
  <c r="B116" i="1"/>
  <c r="C116" i="1"/>
  <c r="D116" i="1"/>
  <c r="E116" i="1"/>
  <c r="F116" i="1"/>
  <c r="G116" i="1"/>
  <c r="A117" i="1"/>
  <c r="B117" i="1"/>
  <c r="C117" i="1"/>
  <c r="D117" i="1"/>
  <c r="E117" i="1"/>
  <c r="F117" i="1"/>
  <c r="G117" i="1"/>
  <c r="A118" i="1"/>
  <c r="B118" i="1"/>
  <c r="C118" i="1"/>
  <c r="D118" i="1"/>
  <c r="E118" i="1"/>
  <c r="F118" i="1"/>
  <c r="G118" i="1"/>
  <c r="A119" i="1"/>
  <c r="B119" i="1"/>
  <c r="C119" i="1"/>
  <c r="D119" i="1"/>
  <c r="E119" i="1"/>
  <c r="F119" i="1"/>
  <c r="G119" i="1"/>
  <c r="A120" i="1"/>
  <c r="B120" i="1"/>
  <c r="C120" i="1"/>
  <c r="D120" i="1"/>
  <c r="E120" i="1"/>
  <c r="F120" i="1"/>
  <c r="G120" i="1"/>
  <c r="A121" i="1"/>
  <c r="B121" i="1"/>
  <c r="C121" i="1"/>
  <c r="D121" i="1"/>
  <c r="E121" i="1"/>
  <c r="F121" i="1"/>
  <c r="G121" i="1"/>
  <c r="A122" i="1"/>
  <c r="B122" i="1"/>
  <c r="C122" i="1"/>
  <c r="D122" i="1"/>
  <c r="E122" i="1"/>
  <c r="F122" i="1"/>
  <c r="G122" i="1"/>
  <c r="A123" i="1"/>
  <c r="B123" i="1"/>
  <c r="C123" i="1"/>
  <c r="D123" i="1"/>
  <c r="E123" i="1"/>
  <c r="F123" i="1"/>
  <c r="G123" i="1"/>
  <c r="A124" i="1"/>
  <c r="B124" i="1"/>
  <c r="C124" i="1"/>
  <c r="D124" i="1"/>
  <c r="E124" i="1"/>
  <c r="F124" i="1"/>
  <c r="G124" i="1"/>
  <c r="A125" i="1"/>
  <c r="B125" i="1"/>
  <c r="C125" i="1"/>
  <c r="D125" i="1"/>
  <c r="E125" i="1"/>
  <c r="F125" i="1"/>
  <c r="G125" i="1"/>
  <c r="A126" i="1"/>
  <c r="B126" i="1"/>
  <c r="C126" i="1"/>
  <c r="D126" i="1"/>
  <c r="E126" i="1"/>
  <c r="F126" i="1"/>
  <c r="G126" i="1"/>
  <c r="A127" i="1"/>
  <c r="B127" i="1"/>
  <c r="C127" i="1"/>
  <c r="D127" i="1"/>
  <c r="E127" i="1"/>
  <c r="F127" i="1"/>
  <c r="G127" i="1"/>
  <c r="A128" i="1"/>
  <c r="B128" i="1"/>
  <c r="C128" i="1"/>
  <c r="D128" i="1"/>
  <c r="E128" i="1"/>
  <c r="F128" i="1"/>
  <c r="G128" i="1"/>
  <c r="A129" i="1"/>
  <c r="B129" i="1"/>
  <c r="C129" i="1"/>
  <c r="D129" i="1"/>
  <c r="E129" i="1"/>
  <c r="F129" i="1"/>
  <c r="G129" i="1"/>
  <c r="A130" i="1"/>
  <c r="B130" i="1"/>
  <c r="C130" i="1"/>
  <c r="D130" i="1"/>
  <c r="E130" i="1"/>
  <c r="F130" i="1"/>
  <c r="G130" i="1"/>
  <c r="A131" i="1"/>
  <c r="B131" i="1"/>
  <c r="C131" i="1"/>
  <c r="D131" i="1"/>
  <c r="E131" i="1"/>
  <c r="F131" i="1"/>
  <c r="G131" i="1"/>
  <c r="A132" i="1"/>
  <c r="B132" i="1"/>
  <c r="C132" i="1"/>
  <c r="D132" i="1"/>
  <c r="E132" i="1"/>
  <c r="F132" i="1"/>
  <c r="G132" i="1"/>
  <c r="A133" i="1"/>
  <c r="B133" i="1"/>
  <c r="C133" i="1"/>
  <c r="D133" i="1"/>
  <c r="E133" i="1"/>
  <c r="F133" i="1"/>
  <c r="G133" i="1"/>
  <c r="A134" i="1"/>
  <c r="B134" i="1"/>
  <c r="C134" i="1"/>
  <c r="D134" i="1"/>
  <c r="E134" i="1"/>
  <c r="F134" i="1"/>
  <c r="G134" i="1"/>
  <c r="A135" i="1"/>
  <c r="B135" i="1"/>
  <c r="C135" i="1"/>
  <c r="D135" i="1"/>
  <c r="E135" i="1"/>
  <c r="F135" i="1"/>
  <c r="G135" i="1"/>
  <c r="A136" i="1"/>
  <c r="B136" i="1"/>
  <c r="C136" i="1"/>
  <c r="D136" i="1"/>
  <c r="E136" i="1"/>
  <c r="F136" i="1"/>
  <c r="G136" i="1"/>
  <c r="A137" i="1"/>
  <c r="B137" i="1"/>
  <c r="C137" i="1"/>
  <c r="D137" i="1"/>
  <c r="E137" i="1"/>
  <c r="F137" i="1"/>
  <c r="G137" i="1"/>
  <c r="A138" i="1"/>
  <c r="B138" i="1"/>
  <c r="C138" i="1"/>
  <c r="D138" i="1"/>
  <c r="E138" i="1"/>
  <c r="F138" i="1"/>
  <c r="G138" i="1"/>
  <c r="A139" i="1"/>
  <c r="B139" i="1"/>
  <c r="C139" i="1"/>
  <c r="D139" i="1"/>
  <c r="E139" i="1"/>
  <c r="F139" i="1"/>
  <c r="G139" i="1"/>
  <c r="A140" i="1"/>
  <c r="B140" i="1"/>
  <c r="C140" i="1"/>
  <c r="D140" i="1"/>
  <c r="E140" i="1"/>
  <c r="F140" i="1"/>
  <c r="G140" i="1"/>
  <c r="A141" i="1"/>
  <c r="B141" i="1"/>
  <c r="C141" i="1"/>
  <c r="D141" i="1"/>
  <c r="E141" i="1"/>
  <c r="F141" i="1"/>
  <c r="G141" i="1"/>
  <c r="A142" i="1"/>
  <c r="B142" i="1"/>
  <c r="C142" i="1"/>
  <c r="D142" i="1"/>
  <c r="E142" i="1"/>
  <c r="F142" i="1"/>
  <c r="G142" i="1"/>
  <c r="A143" i="1"/>
  <c r="B143" i="1"/>
  <c r="C143" i="1"/>
  <c r="D143" i="1"/>
  <c r="E143" i="1"/>
  <c r="F143" i="1"/>
  <c r="G143" i="1"/>
  <c r="A144" i="1"/>
  <c r="B144" i="1"/>
  <c r="C144" i="1"/>
  <c r="D144" i="1"/>
  <c r="E144" i="1"/>
  <c r="F144" i="1"/>
  <c r="G144" i="1"/>
  <c r="G93" i="1"/>
  <c r="F93" i="1"/>
  <c r="E93" i="1"/>
  <c r="D93" i="1"/>
  <c r="C93" i="1"/>
  <c r="B93" i="1"/>
  <c r="A93" i="1"/>
  <c r="A43" i="1"/>
  <c r="B43" i="1"/>
  <c r="C43" i="1"/>
  <c r="D43" i="1"/>
  <c r="E43" i="1"/>
  <c r="F43" i="1"/>
  <c r="G43" i="1"/>
  <c r="A44" i="1"/>
  <c r="B44" i="1"/>
  <c r="C44" i="1"/>
  <c r="D44" i="1"/>
  <c r="E44" i="1"/>
  <c r="F44" i="1"/>
  <c r="G44" i="1"/>
  <c r="A45" i="1"/>
  <c r="B45" i="1"/>
  <c r="C45" i="1"/>
  <c r="D45" i="1"/>
  <c r="E45" i="1"/>
  <c r="F45" i="1"/>
  <c r="G45" i="1"/>
  <c r="A46" i="1"/>
  <c r="B46" i="1"/>
  <c r="C46" i="1"/>
  <c r="D46" i="1"/>
  <c r="E46" i="1"/>
  <c r="F46" i="1"/>
  <c r="G46" i="1"/>
  <c r="A47" i="1"/>
  <c r="B47" i="1"/>
  <c r="C47" i="1"/>
  <c r="D47" i="1"/>
  <c r="E47" i="1"/>
  <c r="F47" i="1"/>
  <c r="G47" i="1"/>
  <c r="A48" i="1"/>
  <c r="B48" i="1"/>
  <c r="C48" i="1"/>
  <c r="D48" i="1"/>
  <c r="E48" i="1"/>
  <c r="F48" i="1"/>
  <c r="G48" i="1"/>
  <c r="A49" i="1"/>
  <c r="B49" i="1"/>
  <c r="C49" i="1"/>
  <c r="D49" i="1"/>
  <c r="E49" i="1"/>
  <c r="F49" i="1"/>
  <c r="G49" i="1"/>
  <c r="A50" i="1"/>
  <c r="B50" i="1"/>
  <c r="C50" i="1"/>
  <c r="D50" i="1"/>
  <c r="E50" i="1"/>
  <c r="F50" i="1"/>
  <c r="G50" i="1"/>
  <c r="A51" i="1"/>
  <c r="B51" i="1"/>
  <c r="C51" i="1"/>
  <c r="D51" i="1"/>
  <c r="E51" i="1"/>
  <c r="F51" i="1"/>
  <c r="G51" i="1"/>
  <c r="A52" i="1"/>
  <c r="B52" i="1"/>
  <c r="C52" i="1"/>
  <c r="D52" i="1"/>
  <c r="E52" i="1"/>
  <c r="F52" i="1"/>
  <c r="G52" i="1"/>
  <c r="A53" i="1"/>
  <c r="B53" i="1"/>
  <c r="C53" i="1"/>
  <c r="D53" i="1"/>
  <c r="E53" i="1"/>
  <c r="F53" i="1"/>
  <c r="G53" i="1"/>
  <c r="A54" i="1"/>
  <c r="B54" i="1"/>
  <c r="C54" i="1"/>
  <c r="D54" i="1"/>
  <c r="E54" i="1"/>
  <c r="F54" i="1"/>
  <c r="G54" i="1"/>
  <c r="A55" i="1"/>
  <c r="B55" i="1"/>
  <c r="C55" i="1"/>
  <c r="D55" i="1"/>
  <c r="E55" i="1"/>
  <c r="F55" i="1"/>
  <c r="G55" i="1"/>
  <c r="A56" i="1"/>
  <c r="B56" i="1"/>
  <c r="C56" i="1"/>
  <c r="D56" i="1"/>
  <c r="E56" i="1"/>
  <c r="F56" i="1"/>
  <c r="G56" i="1"/>
  <c r="A57" i="1"/>
  <c r="B57" i="1"/>
  <c r="C57" i="1"/>
  <c r="D57" i="1"/>
  <c r="E57" i="1"/>
  <c r="F57" i="1"/>
  <c r="G57" i="1"/>
  <c r="A58" i="1"/>
  <c r="B58" i="1"/>
  <c r="C58" i="1"/>
  <c r="D58" i="1"/>
  <c r="E58" i="1"/>
  <c r="F58" i="1"/>
  <c r="G58" i="1"/>
  <c r="A59" i="1"/>
  <c r="B59" i="1"/>
  <c r="C59" i="1"/>
  <c r="D59" i="1"/>
  <c r="E59" i="1"/>
  <c r="F59" i="1"/>
  <c r="G59" i="1"/>
  <c r="A60" i="1"/>
  <c r="B60" i="1"/>
  <c r="C60" i="1"/>
  <c r="D60" i="1"/>
  <c r="E60" i="1"/>
  <c r="F60" i="1"/>
  <c r="G60" i="1"/>
  <c r="A61" i="1"/>
  <c r="B61" i="1"/>
  <c r="C61" i="1"/>
  <c r="D61" i="1"/>
  <c r="E61" i="1"/>
  <c r="F61" i="1"/>
  <c r="G61" i="1"/>
  <c r="A62" i="1"/>
  <c r="B62" i="1"/>
  <c r="C62" i="1"/>
  <c r="D62" i="1"/>
  <c r="E62" i="1"/>
  <c r="F62" i="1"/>
  <c r="G62" i="1"/>
  <c r="A63" i="1"/>
  <c r="B63" i="1"/>
  <c r="C63" i="1"/>
  <c r="D63" i="1"/>
  <c r="E63" i="1"/>
  <c r="F63" i="1"/>
  <c r="G63" i="1"/>
  <c r="A64" i="1"/>
  <c r="B64" i="1"/>
  <c r="C64" i="1"/>
  <c r="D64" i="1"/>
  <c r="E64" i="1"/>
  <c r="F64" i="1"/>
  <c r="G64" i="1"/>
  <c r="A65" i="1"/>
  <c r="B65" i="1"/>
  <c r="C65" i="1"/>
  <c r="D65" i="1"/>
  <c r="E65" i="1"/>
  <c r="F65" i="1"/>
  <c r="G65" i="1"/>
  <c r="A66" i="1"/>
  <c r="B66" i="1"/>
  <c r="C66" i="1"/>
  <c r="D66" i="1"/>
  <c r="E66" i="1"/>
  <c r="F66" i="1"/>
  <c r="G66" i="1"/>
  <c r="A67" i="1"/>
  <c r="B67" i="1"/>
  <c r="C67" i="1"/>
  <c r="D67" i="1"/>
  <c r="E67" i="1"/>
  <c r="F67" i="1"/>
  <c r="G67" i="1"/>
  <c r="A68" i="1"/>
  <c r="B68" i="1"/>
  <c r="C68" i="1"/>
  <c r="D68" i="1"/>
  <c r="E68" i="1"/>
  <c r="F68" i="1"/>
  <c r="G68" i="1"/>
  <c r="A69" i="1"/>
  <c r="B69" i="1"/>
  <c r="C69" i="1"/>
  <c r="D69" i="1"/>
  <c r="E69" i="1"/>
  <c r="F69" i="1"/>
  <c r="G69" i="1"/>
  <c r="A70" i="1"/>
  <c r="B70" i="1"/>
  <c r="C70" i="1"/>
  <c r="D70" i="1"/>
  <c r="E70" i="1"/>
  <c r="F70" i="1"/>
  <c r="G70" i="1"/>
  <c r="A71" i="1"/>
  <c r="B71" i="1"/>
  <c r="C71" i="1"/>
  <c r="D71" i="1"/>
  <c r="E71" i="1"/>
  <c r="F71" i="1"/>
  <c r="G71" i="1"/>
  <c r="A72" i="1"/>
  <c r="B72" i="1"/>
  <c r="C72" i="1"/>
  <c r="D72" i="1"/>
  <c r="E72" i="1"/>
  <c r="F72" i="1"/>
  <c r="G72" i="1"/>
  <c r="A73" i="1"/>
  <c r="B73" i="1"/>
  <c r="C73" i="1"/>
  <c r="D73" i="1"/>
  <c r="E73" i="1"/>
  <c r="F73" i="1"/>
  <c r="G73" i="1"/>
  <c r="A74" i="1"/>
  <c r="B74" i="1"/>
  <c r="C74" i="1"/>
  <c r="D74" i="1"/>
  <c r="E74" i="1"/>
  <c r="F74" i="1"/>
  <c r="G74" i="1"/>
  <c r="A75" i="1"/>
  <c r="B75" i="1"/>
  <c r="C75" i="1"/>
  <c r="D75" i="1"/>
  <c r="E75" i="1"/>
  <c r="F75" i="1"/>
  <c r="G75" i="1"/>
  <c r="A76" i="1"/>
  <c r="B76" i="1"/>
  <c r="C76" i="1"/>
  <c r="D76" i="1"/>
  <c r="E76" i="1"/>
  <c r="F76" i="1"/>
  <c r="G76" i="1"/>
  <c r="A77" i="1"/>
  <c r="B77" i="1"/>
  <c r="C77" i="1"/>
  <c r="D77" i="1"/>
  <c r="E77" i="1"/>
  <c r="F77" i="1"/>
  <c r="G77" i="1"/>
  <c r="A78" i="1"/>
  <c r="B78" i="1"/>
  <c r="C78" i="1"/>
  <c r="D78" i="1"/>
  <c r="E78" i="1"/>
  <c r="F78" i="1"/>
  <c r="G78" i="1"/>
  <c r="A79" i="1"/>
  <c r="B79" i="1"/>
  <c r="C79" i="1"/>
  <c r="D79" i="1"/>
  <c r="E79" i="1"/>
  <c r="F79" i="1"/>
  <c r="G79" i="1"/>
  <c r="A80" i="1"/>
  <c r="B80" i="1"/>
  <c r="C80" i="1"/>
  <c r="D80" i="1"/>
  <c r="E80" i="1"/>
  <c r="F80" i="1"/>
  <c r="G80" i="1"/>
  <c r="A81" i="1"/>
  <c r="B81" i="1"/>
  <c r="C81" i="1"/>
  <c r="D81" i="1"/>
  <c r="E81" i="1"/>
  <c r="F81" i="1"/>
  <c r="G81" i="1"/>
  <c r="A82" i="1"/>
  <c r="B82" i="1"/>
  <c r="C82" i="1"/>
  <c r="D82" i="1"/>
  <c r="E82" i="1"/>
  <c r="F82" i="1"/>
  <c r="G82" i="1"/>
  <c r="A83" i="1"/>
  <c r="B83" i="1"/>
  <c r="C83" i="1"/>
  <c r="D83" i="1"/>
  <c r="E83" i="1"/>
  <c r="F83" i="1"/>
  <c r="G83" i="1"/>
  <c r="A84" i="1"/>
  <c r="B84" i="1"/>
  <c r="C84" i="1"/>
  <c r="D84" i="1"/>
  <c r="E84" i="1"/>
  <c r="F84" i="1"/>
  <c r="G84" i="1"/>
  <c r="A85" i="1"/>
  <c r="B85" i="1"/>
  <c r="C85" i="1"/>
  <c r="D85" i="1"/>
  <c r="E85" i="1"/>
  <c r="F85" i="1"/>
  <c r="G85" i="1"/>
  <c r="A86" i="1"/>
  <c r="B86" i="1"/>
  <c r="C86" i="1"/>
  <c r="D86" i="1"/>
  <c r="E86" i="1"/>
  <c r="F86" i="1"/>
  <c r="G86" i="1"/>
  <c r="A87" i="1"/>
  <c r="B87" i="1"/>
  <c r="C87" i="1"/>
  <c r="D87" i="1"/>
  <c r="E87" i="1"/>
  <c r="F87" i="1"/>
  <c r="G87" i="1"/>
  <c r="A88" i="1"/>
  <c r="B88" i="1"/>
  <c r="C88" i="1"/>
  <c r="D88" i="1"/>
  <c r="E88" i="1"/>
  <c r="F88" i="1"/>
  <c r="G88" i="1"/>
  <c r="A89" i="1"/>
  <c r="B89" i="1"/>
  <c r="C89" i="1"/>
  <c r="D89" i="1"/>
  <c r="E89" i="1"/>
  <c r="F89" i="1"/>
  <c r="G89" i="1"/>
  <c r="A90" i="1"/>
  <c r="B90" i="1"/>
  <c r="C90" i="1"/>
  <c r="D90" i="1"/>
  <c r="E90" i="1"/>
  <c r="F90" i="1"/>
  <c r="G90" i="1"/>
  <c r="A91" i="1"/>
  <c r="B91" i="1"/>
  <c r="C91" i="1"/>
  <c r="D91" i="1"/>
  <c r="E91" i="1"/>
  <c r="F91" i="1"/>
  <c r="G91" i="1"/>
  <c r="A92" i="1"/>
  <c r="B92" i="1"/>
  <c r="C92" i="1"/>
  <c r="D92" i="1"/>
  <c r="E92" i="1"/>
  <c r="F92" i="1"/>
  <c r="G92" i="1"/>
  <c r="G42" i="1"/>
  <c r="F42" i="1"/>
  <c r="E42" i="1"/>
  <c r="D42" i="1"/>
  <c r="C42" i="1"/>
  <c r="B42" i="1"/>
  <c r="A42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  <c r="A9" i="1"/>
  <c r="B9" i="1"/>
  <c r="C9" i="1"/>
  <c r="D9" i="1"/>
  <c r="E9" i="1"/>
  <c r="F9" i="1"/>
  <c r="G9" i="1"/>
  <c r="A10" i="1"/>
  <c r="B10" i="1"/>
  <c r="C10" i="1"/>
  <c r="D10" i="1"/>
  <c r="E10" i="1"/>
  <c r="F10" i="1"/>
  <c r="G10" i="1"/>
  <c r="A11" i="1"/>
  <c r="B11" i="1"/>
  <c r="C11" i="1"/>
  <c r="D11" i="1"/>
  <c r="E11" i="1"/>
  <c r="F11" i="1"/>
  <c r="G11" i="1"/>
  <c r="A12" i="1"/>
  <c r="B12" i="1"/>
  <c r="C12" i="1"/>
  <c r="D12" i="1"/>
  <c r="E12" i="1"/>
  <c r="F12" i="1"/>
  <c r="G12" i="1"/>
  <c r="A13" i="1"/>
  <c r="B13" i="1"/>
  <c r="C13" i="1"/>
  <c r="D13" i="1"/>
  <c r="E13" i="1"/>
  <c r="F13" i="1"/>
  <c r="G13" i="1"/>
  <c r="A14" i="1"/>
  <c r="B14" i="1"/>
  <c r="C14" i="1"/>
  <c r="D14" i="1"/>
  <c r="E14" i="1"/>
  <c r="F14" i="1"/>
  <c r="G14" i="1"/>
  <c r="A15" i="1"/>
  <c r="B15" i="1"/>
  <c r="C15" i="1"/>
  <c r="D15" i="1"/>
  <c r="E15" i="1"/>
  <c r="F15" i="1"/>
  <c r="G15" i="1"/>
  <c r="A16" i="1"/>
  <c r="B16" i="1"/>
  <c r="C16" i="1"/>
  <c r="D16" i="1"/>
  <c r="E16" i="1"/>
  <c r="F16" i="1"/>
  <c r="G16" i="1"/>
  <c r="A17" i="1"/>
  <c r="B17" i="1"/>
  <c r="C17" i="1"/>
  <c r="D17" i="1"/>
  <c r="E17" i="1"/>
  <c r="F17" i="1"/>
  <c r="G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  <c r="A23" i="1"/>
  <c r="B23" i="1"/>
  <c r="C23" i="1"/>
  <c r="D23" i="1"/>
  <c r="E23" i="1"/>
  <c r="F23" i="1"/>
  <c r="G23" i="1"/>
  <c r="A24" i="1"/>
  <c r="B24" i="1"/>
  <c r="C24" i="1"/>
  <c r="D24" i="1"/>
  <c r="E24" i="1"/>
  <c r="F24" i="1"/>
  <c r="G24" i="1"/>
  <c r="A25" i="1"/>
  <c r="B25" i="1"/>
  <c r="C25" i="1"/>
  <c r="D25" i="1"/>
  <c r="E25" i="1"/>
  <c r="F25" i="1"/>
  <c r="G25" i="1"/>
  <c r="A26" i="1"/>
  <c r="B26" i="1"/>
  <c r="C26" i="1"/>
  <c r="D26" i="1"/>
  <c r="E26" i="1"/>
  <c r="F26" i="1"/>
  <c r="G26" i="1"/>
  <c r="A27" i="1"/>
  <c r="B27" i="1"/>
  <c r="C27" i="1"/>
  <c r="D27" i="1"/>
  <c r="E27" i="1"/>
  <c r="F27" i="1"/>
  <c r="G27" i="1"/>
  <c r="A28" i="1"/>
  <c r="B28" i="1"/>
  <c r="C28" i="1"/>
  <c r="D28" i="1"/>
  <c r="E28" i="1"/>
  <c r="F28" i="1"/>
  <c r="G28" i="1"/>
  <c r="A29" i="1"/>
  <c r="B29" i="1"/>
  <c r="C29" i="1"/>
  <c r="D29" i="1"/>
  <c r="E29" i="1"/>
  <c r="F29" i="1"/>
  <c r="G29" i="1"/>
  <c r="A30" i="1"/>
  <c r="B30" i="1"/>
  <c r="C30" i="1"/>
  <c r="D30" i="1"/>
  <c r="E30" i="1"/>
  <c r="F30" i="1"/>
  <c r="G30" i="1"/>
  <c r="A31" i="1"/>
  <c r="B31" i="1"/>
  <c r="C31" i="1"/>
  <c r="D31" i="1"/>
  <c r="E31" i="1"/>
  <c r="F31" i="1"/>
  <c r="G31" i="1"/>
  <c r="A32" i="1"/>
  <c r="B32" i="1"/>
  <c r="C32" i="1"/>
  <c r="D32" i="1"/>
  <c r="E32" i="1"/>
  <c r="F32" i="1"/>
  <c r="G32" i="1"/>
  <c r="A33" i="1"/>
  <c r="B33" i="1"/>
  <c r="C33" i="1"/>
  <c r="D33" i="1"/>
  <c r="E33" i="1"/>
  <c r="F33" i="1"/>
  <c r="G33" i="1"/>
  <c r="A34" i="1"/>
  <c r="B34" i="1"/>
  <c r="C34" i="1"/>
  <c r="D34" i="1"/>
  <c r="E34" i="1"/>
  <c r="F34" i="1"/>
  <c r="G34" i="1"/>
  <c r="A35" i="1"/>
  <c r="B35" i="1"/>
  <c r="C35" i="1"/>
  <c r="D35" i="1"/>
  <c r="E35" i="1"/>
  <c r="F35" i="1"/>
  <c r="G35" i="1"/>
  <c r="A36" i="1"/>
  <c r="B36" i="1"/>
  <c r="C36" i="1"/>
  <c r="D36" i="1"/>
  <c r="E36" i="1"/>
  <c r="F36" i="1"/>
  <c r="G36" i="1"/>
  <c r="A37" i="1"/>
  <c r="B37" i="1"/>
  <c r="C37" i="1"/>
  <c r="D37" i="1"/>
  <c r="E37" i="1"/>
  <c r="F37" i="1"/>
  <c r="G37" i="1"/>
  <c r="A38" i="1"/>
  <c r="B38" i="1"/>
  <c r="C38" i="1"/>
  <c r="D38" i="1"/>
  <c r="E38" i="1"/>
  <c r="F38" i="1"/>
  <c r="G38" i="1"/>
  <c r="A39" i="1"/>
  <c r="B39" i="1"/>
  <c r="C39" i="1"/>
  <c r="D39" i="1"/>
  <c r="E39" i="1"/>
  <c r="F39" i="1"/>
  <c r="G39" i="1"/>
  <c r="A40" i="1"/>
  <c r="B40" i="1"/>
  <c r="C40" i="1"/>
  <c r="D40" i="1"/>
  <c r="E40" i="1"/>
  <c r="F40" i="1"/>
  <c r="G40" i="1"/>
  <c r="A41" i="1"/>
  <c r="B41" i="1"/>
  <c r="C41" i="1"/>
  <c r="D41" i="1"/>
  <c r="E41" i="1"/>
  <c r="F41" i="1"/>
  <c r="G41" i="1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H151" i="1" l="1"/>
  <c r="H148" i="1"/>
  <c r="H44" i="1"/>
  <c r="H87" i="1"/>
  <c r="H36" i="1"/>
  <c r="H99" i="1"/>
  <c r="H172" i="1"/>
  <c r="H168" i="1"/>
  <c r="H136" i="1"/>
  <c r="H135" i="1"/>
  <c r="H132" i="1"/>
  <c r="H128" i="1"/>
  <c r="H124" i="1"/>
  <c r="H158" i="1"/>
  <c r="H43" i="1"/>
  <c r="H137" i="1"/>
  <c r="H94" i="1"/>
  <c r="H191" i="1"/>
  <c r="H187" i="1"/>
  <c r="H183" i="1"/>
  <c r="H179" i="1"/>
  <c r="H154" i="1"/>
  <c r="H20" i="1"/>
  <c r="H17" i="1"/>
  <c r="H37" i="1"/>
  <c r="H33" i="1"/>
  <c r="H45" i="1"/>
  <c r="H142" i="1"/>
  <c r="H149" i="1"/>
  <c r="H22" i="1"/>
  <c r="H14" i="1"/>
  <c r="H11" i="1"/>
  <c r="H6" i="1"/>
  <c r="H86" i="1"/>
  <c r="H78" i="1"/>
  <c r="H66" i="1"/>
  <c r="H54" i="1"/>
  <c r="H46" i="1"/>
  <c r="H150" i="1"/>
  <c r="H39" i="1"/>
  <c r="H31" i="1"/>
  <c r="H23" i="1"/>
  <c r="H15" i="1"/>
  <c r="H12" i="1"/>
  <c r="H9" i="1"/>
  <c r="H7" i="1"/>
  <c r="H77" i="1"/>
  <c r="H73" i="1"/>
  <c r="H64" i="1"/>
  <c r="H57" i="1"/>
  <c r="H51" i="1"/>
  <c r="H47" i="1"/>
  <c r="H143" i="1"/>
  <c r="H138" i="1"/>
  <c r="H125" i="1"/>
  <c r="H121" i="1"/>
  <c r="H116" i="1"/>
  <c r="H113" i="1"/>
  <c r="H104" i="1"/>
  <c r="H98" i="1"/>
  <c r="H95" i="1"/>
  <c r="H164" i="1"/>
  <c r="H159" i="1"/>
  <c r="H146" i="1"/>
  <c r="H24" i="1"/>
  <c r="H19" i="1"/>
  <c r="H16" i="1"/>
  <c r="H13" i="1"/>
  <c r="H8" i="1"/>
  <c r="H81" i="1"/>
  <c r="H74" i="1"/>
  <c r="H69" i="1"/>
  <c r="H65" i="1"/>
  <c r="H58" i="1"/>
  <c r="H52" i="1"/>
  <c r="H48" i="1"/>
  <c r="H144" i="1"/>
  <c r="H126" i="1"/>
  <c r="H118" i="1"/>
  <c r="H114" i="1"/>
  <c r="H109" i="1"/>
  <c r="H106" i="1"/>
  <c r="H102" i="1"/>
  <c r="H96" i="1"/>
  <c r="H160" i="1"/>
  <c r="H155" i="1"/>
  <c r="H147" i="1"/>
  <c r="H29" i="1"/>
  <c r="H28" i="1"/>
  <c r="H10" i="1"/>
  <c r="H92" i="1"/>
  <c r="H88" i="1"/>
  <c r="H82" i="1"/>
  <c r="H79" i="1"/>
  <c r="H75" i="1"/>
  <c r="H70" i="1"/>
  <c r="H67" i="1"/>
  <c r="H59" i="1"/>
  <c r="H53" i="1"/>
  <c r="H49" i="1"/>
  <c r="H141" i="1"/>
  <c r="H130" i="1"/>
  <c r="H127" i="1"/>
  <c r="H123" i="1"/>
  <c r="H119" i="1"/>
  <c r="H111" i="1"/>
  <c r="H100" i="1"/>
  <c r="H97" i="1"/>
  <c r="H161" i="1"/>
  <c r="H156" i="1"/>
  <c r="H152" i="1"/>
  <c r="H30" i="1"/>
  <c r="H26" i="1"/>
  <c r="H21" i="1"/>
  <c r="H18" i="1"/>
  <c r="H72" i="1"/>
  <c r="H68" i="1"/>
  <c r="H60" i="1"/>
  <c r="H56" i="1"/>
  <c r="H55" i="1"/>
  <c r="H50" i="1"/>
  <c r="H120" i="1"/>
  <c r="H103" i="1"/>
  <c r="H101" i="1"/>
  <c r="H175" i="1"/>
  <c r="H162" i="1"/>
  <c r="H157" i="1"/>
  <c r="H153" i="1"/>
  <c r="H38" i="1"/>
  <c r="H32" i="1"/>
  <c r="H89" i="1"/>
  <c r="H71" i="1"/>
  <c r="H61" i="1"/>
  <c r="H105" i="1"/>
  <c r="H188" i="1"/>
  <c r="H184" i="1"/>
  <c r="H180" i="1"/>
  <c r="H176" i="1"/>
  <c r="H34" i="1"/>
  <c r="H90" i="1"/>
  <c r="H84" i="1"/>
  <c r="H76" i="1"/>
  <c r="H62" i="1"/>
  <c r="H140" i="1"/>
  <c r="H133" i="1"/>
  <c r="H122" i="1"/>
  <c r="H112" i="1"/>
  <c r="H193" i="1"/>
  <c r="H181" i="1"/>
  <c r="H177" i="1"/>
  <c r="H166" i="1"/>
  <c r="H83" i="1"/>
  <c r="H139" i="1"/>
  <c r="H131" i="1"/>
  <c r="H117" i="1"/>
  <c r="H110" i="1"/>
  <c r="H192" i="1"/>
  <c r="H169" i="1"/>
  <c r="H165" i="1"/>
  <c r="H40" i="1"/>
  <c r="H25" i="1"/>
  <c r="H107" i="1"/>
  <c r="H189" i="1"/>
  <c r="H185" i="1"/>
  <c r="H173" i="1"/>
  <c r="H170" i="1"/>
  <c r="H41" i="1"/>
  <c r="H35" i="1"/>
  <c r="H27" i="1"/>
  <c r="H91" i="1"/>
  <c r="H85" i="1"/>
  <c r="H80" i="1"/>
  <c r="H63" i="1"/>
  <c r="H134" i="1"/>
  <c r="H129" i="1"/>
  <c r="H115" i="1"/>
  <c r="H108" i="1"/>
  <c r="H190" i="1"/>
  <c r="H186" i="1"/>
  <c r="H182" i="1"/>
  <c r="H178" i="1"/>
  <c r="H174" i="1"/>
  <c r="H171" i="1"/>
  <c r="H167" i="1"/>
  <c r="H163" i="1"/>
  <c r="G5" i="1"/>
  <c r="F5" i="1"/>
  <c r="E5" i="1"/>
  <c r="D5" i="1"/>
  <c r="C5" i="1"/>
  <c r="B5" i="1"/>
  <c r="A5" i="1"/>
  <c r="H5" i="1" l="1"/>
  <c r="H42" i="1"/>
  <c r="H145" i="1"/>
  <c r="H93" i="1"/>
  <c r="H194" i="1" l="1"/>
</calcChain>
</file>

<file path=xl/sharedStrings.xml><?xml version="1.0" encoding="utf-8"?>
<sst xmlns="http://schemas.openxmlformats.org/spreadsheetml/2006/main" count="835" uniqueCount="482">
  <si>
    <t>Razão Social</t>
  </si>
  <si>
    <t>IMED INSTITUTO DE MEDICINA ESTUDOS E DESENVOLVIMENTO</t>
  </si>
  <si>
    <t>CNPJ/CEI:</t>
  </si>
  <si>
    <t>Funcionário</t>
  </si>
  <si>
    <t>Cargo</t>
  </si>
  <si>
    <t>Data de Admissão</t>
  </si>
  <si>
    <t>ADENILSON DA ROCHA</t>
  </si>
  <si>
    <t>ADRIANA SILVA DE OLIVEIRA</t>
  </si>
  <si>
    <t>ANA LIDIA SILVA BORGES</t>
  </si>
  <si>
    <t>ANA PAULA SOUZA SOUTO</t>
  </si>
  <si>
    <t>ANDREIA ALVES PERES MOREIRA RAMALHO</t>
  </si>
  <si>
    <t>ANNA CATARINA ROCHA FERREIRA</t>
  </si>
  <si>
    <t>ANNA RACHEL SOUZA DOS SANTOS</t>
  </si>
  <si>
    <t>ANNE CAROLINE DE AMORIM OLIVEIRA</t>
  </si>
  <si>
    <t>CAMILA ALVES PINHEIRO</t>
  </si>
  <si>
    <t>CASSIA DIAS GONÇALVES</t>
  </si>
  <si>
    <t>CRISTIANO JOSE DE LIMA</t>
  </si>
  <si>
    <t>DANIELE MARIA DO NASCIMENTO</t>
  </si>
  <si>
    <t>DEBORA NASCIMENTO DOS SANTOS</t>
  </si>
  <si>
    <t>DULCIANE PEREIRA DE SOUZA CARNEIRO</t>
  </si>
  <si>
    <t>EDINALVA DA APARECIDA DE OLIVEIRA FELIX</t>
  </si>
  <si>
    <t>EDVALDA FERREIRA SAAVEDRA</t>
  </si>
  <si>
    <t>FRANCISCA YSLEYLA DE SOUSA ALEXANDRE</t>
  </si>
  <si>
    <t>GABRIELA CAIXETA DE MENDONCA</t>
  </si>
  <si>
    <t>GABRIELLE SOARES DE ABREU</t>
  </si>
  <si>
    <t>GEOVANE MENDONÇA SANTOS</t>
  </si>
  <si>
    <t>HEBERSON RICARDO AFONSO AMORIM</t>
  </si>
  <si>
    <t>IRAMA APARECIDA VIEIRA MOTA</t>
  </si>
  <si>
    <t>JUCINEIDE NEVES PINA</t>
  </si>
  <si>
    <t>KELLY DA PAIXAO ADEVANIR</t>
  </si>
  <si>
    <t>KELLY RODRIGUES ALVES DA SILVA</t>
  </si>
  <si>
    <t>MARISTELA ALVES DA SILVA</t>
  </si>
  <si>
    <t>NARA MICHELE LIMA BATISTA</t>
  </si>
  <si>
    <t>PATRICIA SOARES DE OLIVEIRA</t>
  </si>
  <si>
    <t>RAFAELA RODRIGUES SILVA</t>
  </si>
  <si>
    <t>SAYCHA BRENDA ALVES DO MONTE SERRATO</t>
  </si>
  <si>
    <t>SUELLEN BALBINO DE OLIVEIRA</t>
  </si>
  <si>
    <t>SUZANA BRITO CASTILHO</t>
  </si>
  <si>
    <t>SUZANE MARTINS PEREIRA</t>
  </si>
  <si>
    <t>Enfermeiro</t>
  </si>
  <si>
    <t>Farmacêutico</t>
  </si>
  <si>
    <t>Técnico de enfermagem</t>
  </si>
  <si>
    <t xml:space="preserve">Hospital Regional de Luziânia -  HRL
Av. Alfredo Nasser, s/n – Parque Estrela Dalva VII, Luziânia – GO, 72820-200 
</t>
  </si>
  <si>
    <t>ADRIANA DAVID MATOS</t>
  </si>
  <si>
    <t>ADRIANA DE ALCANTARA SILVA</t>
  </si>
  <si>
    <t>ANGELICA PEREIRA DE URANI</t>
  </si>
  <si>
    <t>CAROLINE CRISTINE FELIX DE MOURA</t>
  </si>
  <si>
    <t>CELIA MARIA CRISPIM PEREIRA</t>
  </si>
  <si>
    <t>CLAYTON EDUARDO VIEIRA MONTEIRO</t>
  </si>
  <si>
    <t>DAISY CRISTINA BANDEIRA DE OLIVEIRA PINTO</t>
  </si>
  <si>
    <t>DEBORA SANTOS SALES</t>
  </si>
  <si>
    <t>EDUARDO LOLI DOELINGER</t>
  </si>
  <si>
    <t>ELIANA GOMES RODRIGUES MARTINS</t>
  </si>
  <si>
    <t>ELIZABETH FERREIRA CAMPOS</t>
  </si>
  <si>
    <t>ESILANDIA GOMES MARTINS</t>
  </si>
  <si>
    <t>FABIULA CRISTINA FERNANDES DO NASCIMENTO</t>
  </si>
  <si>
    <t>FLAVIA VELOSO CHAVES</t>
  </si>
  <si>
    <t>GISELE BARBOSA RODRIGUES</t>
  </si>
  <si>
    <t>GRACIELE APARECIDA ALVES NOGUEIRA</t>
  </si>
  <si>
    <t>GRACIONEIDE DO NASCIMENTO COSTA</t>
  </si>
  <si>
    <t>GRAZIELA QUEIROZ PINHEIRO</t>
  </si>
  <si>
    <t>JAQUELINE FRANCISCA DAMASCENO</t>
  </si>
  <si>
    <t>JEANE DOS SANTOS SALES</t>
  </si>
  <si>
    <t>JESSICA KAROLINNE TELES DOS SANTOS</t>
  </si>
  <si>
    <t>JOILSON CUSTODIO DE FARIAS</t>
  </si>
  <si>
    <t>JOSEILTON DE OLIVEIRA PASSOS</t>
  </si>
  <si>
    <t>KAREN VIEIRA</t>
  </si>
  <si>
    <t>KEUVY BEZERRA DE MELO</t>
  </si>
  <si>
    <t>LARICY DE LIMA SOUZA</t>
  </si>
  <si>
    <t>LENNY MOREIRA DA GUARDA</t>
  </si>
  <si>
    <t>LUCIANA CUNHA DE JESUS SOUZA</t>
  </si>
  <si>
    <t>MARIA ANGELA DE PAULA</t>
  </si>
  <si>
    <t>MARIA DIVINA MARQUES DOS SANTOS</t>
  </si>
  <si>
    <t>MARIA DO CARMO RAMOS SOBRINHO</t>
  </si>
  <si>
    <t>MAYARA ROCHA DE OLIVEIRA</t>
  </si>
  <si>
    <t>MIRIAM MEIRELES</t>
  </si>
  <si>
    <t>MYLENA COSTA RODRIGUES</t>
  </si>
  <si>
    <t>PRISCILA FERNANDES DIAS BANDEIRA DE ALMEIDA</t>
  </si>
  <si>
    <t>PRISCILA FERREIRA DA SILVA</t>
  </si>
  <si>
    <t>QUEZIA DE SOUZA FERREIRA</t>
  </si>
  <si>
    <t>SHIRLENE LOPES MACIEL</t>
  </si>
  <si>
    <t>SIMONE CRISTINA GOMES DA SILVA</t>
  </si>
  <si>
    <t>SUELEN CRISTINA RODRIGUES DE MIRANDA</t>
  </si>
  <si>
    <t>TAIZ BORGES BENVINDO</t>
  </si>
  <si>
    <t>TAYARA KALYNQUYA FERNANDES SILVA</t>
  </si>
  <si>
    <t>VANESSA AIRES DE ARAUJO</t>
  </si>
  <si>
    <t>VANESSA ARANTES DE SOUZA</t>
  </si>
  <si>
    <t>WESLLEY DE OLIVEIRA DE SOUZA</t>
  </si>
  <si>
    <t>Valor Líquido</t>
  </si>
  <si>
    <t>ANA MARIA ESPIRITO SANTO DE BRITO</t>
  </si>
  <si>
    <t>ANDERSON DA COSTA DOS ANJOS</t>
  </si>
  <si>
    <t>ANDREIA MEIRELES CHAVES</t>
  </si>
  <si>
    <t>APARECIDA LIMA DE MENDONÇA</t>
  </si>
  <si>
    <t>BARBARA KATHLEEN MARANHAO DE SOUSA</t>
  </si>
  <si>
    <t>BRENDON GUTHIERREZ SANTOS DE ARAUJO</t>
  </si>
  <si>
    <t>BRUNA CABRAL REIS PIMENTA</t>
  </si>
  <si>
    <t>BRUNA GABRIELE DE MIRANDA GRENFELL</t>
  </si>
  <si>
    <t>CARLOS HENRIQUE RODRIGUES BORGES</t>
  </si>
  <si>
    <t>Auxiliar Administrativo NIR</t>
  </si>
  <si>
    <t>Fisioterapeuta Nivel II</t>
  </si>
  <si>
    <t>Gerente de Farmacia</t>
  </si>
  <si>
    <t>Aux Administrativo Enfermagem</t>
  </si>
  <si>
    <t>DALILA ELIAS SOUZA CARNEIRO</t>
  </si>
  <si>
    <t>DANIEL GONÇALVES VIEIRA</t>
  </si>
  <si>
    <t>EDUARDO DOS SANTOS MALAQUIAS</t>
  </si>
  <si>
    <t>ELIETE ALVES RABELO</t>
  </si>
  <si>
    <t>ELIZABETH COSTA DA SILVA</t>
  </si>
  <si>
    <t>ELYSON DANIEL BARBOSA BRANDAO</t>
  </si>
  <si>
    <t>EMANUELA LEMOS FRANCO</t>
  </si>
  <si>
    <t>ERCILIA LARISSA MARTINS RIBEIRO</t>
  </si>
  <si>
    <t>ERICK DA SILVA SOARES</t>
  </si>
  <si>
    <t>EVALDA MOREIRA GONCALVES</t>
  </si>
  <si>
    <t>FABIANA ALMEIDA DA SILVA DOS SANTOS</t>
  </si>
  <si>
    <t>FABIANE APARECIDA MAGALHAES SANTANA</t>
  </si>
  <si>
    <t>Almoxarife</t>
  </si>
  <si>
    <t>FABIOLA BATISTA DA SILVA</t>
  </si>
  <si>
    <t>FABRICIO DA SILVA OLIVEIRA</t>
  </si>
  <si>
    <t>FERNANDO LOPES DA SILVA</t>
  </si>
  <si>
    <t>FLAUKINEIDE LIMA DOS REIS SILVA</t>
  </si>
  <si>
    <t>FLAVIA DE FREITAS GONCALVES</t>
  </si>
  <si>
    <t>FLAVIO REZENDE CUNHA</t>
  </si>
  <si>
    <t>FULVIA DE JESUS BORGES</t>
  </si>
  <si>
    <t>GEIZIANE DE SOUZA COELHO</t>
  </si>
  <si>
    <t>GESIELLY AGUILAR DE SOUZA SIQUEIRA ROCHA</t>
  </si>
  <si>
    <t>GIULIANE PATRICIA BALDUINO</t>
  </si>
  <si>
    <t>IVONE MACEDO CAMARGO</t>
  </si>
  <si>
    <t>JACKELINE SISNANDO LEITE DE MACEDO</t>
  </si>
  <si>
    <t>JANAINA DE SOUZA CAMPOS</t>
  </si>
  <si>
    <t>JOAO MARCOS BARBOSA DOS SANTOS</t>
  </si>
  <si>
    <t>JOAO MARCOS DE ALMEIDA COSTA</t>
  </si>
  <si>
    <t>JOELMA DE OLIVEIRA</t>
  </si>
  <si>
    <t>Assistente Financeiro III</t>
  </si>
  <si>
    <t>Ouvidor</t>
  </si>
  <si>
    <t>JOSE CARLOS MACHADO DA SILVA</t>
  </si>
  <si>
    <t>JULIANA CRISTINA DE OLIVEIRA</t>
  </si>
  <si>
    <t>JULIANA MARTINS XAVIER</t>
  </si>
  <si>
    <t>JULIANE QUEIROZ FARIAS</t>
  </si>
  <si>
    <t>KATHLYN LAILA TEIXEIRA DE OLIVEIRA</t>
  </si>
  <si>
    <t>KEIT HELEN DA SILVA NUNES</t>
  </si>
  <si>
    <t>KELLY DE JESUS MENEZES DA SILVA</t>
  </si>
  <si>
    <t>LENI ALVES DOS SANTOS</t>
  </si>
  <si>
    <t>LETICIA SANTOS DE CAMARGO</t>
  </si>
  <si>
    <t>LUANA APARECIDA DE OLIVEIRA</t>
  </si>
  <si>
    <t>LUCIANA APARECIDA DOS SANTOS</t>
  </si>
  <si>
    <t>LUCINEIA SANTOS LOPES</t>
  </si>
  <si>
    <t>MARIA AMELIA FRANCA DE ARAUJO LIMA</t>
  </si>
  <si>
    <t>MARIA DO CARMO BARROS DO NASCIMENTO</t>
  </si>
  <si>
    <t>MARIA LUCIA BATISTA PIRES REZENDE</t>
  </si>
  <si>
    <t>MERLAINE ARRUDA MONTEIRO BEZERRA</t>
  </si>
  <si>
    <t>MICHAEL DOUGLAS SOUZA EVANGELISTA</t>
  </si>
  <si>
    <t>Fisioterapeuta Nivel I</t>
  </si>
  <si>
    <t>Coordenador de Enfermagem NIR</t>
  </si>
  <si>
    <t>NEURIANE ROCHA TAVARES</t>
  </si>
  <si>
    <t>NIVIA SILVA DO NASCIMENTO</t>
  </si>
  <si>
    <t>PATRICIA DA ROCHA VAZ</t>
  </si>
  <si>
    <t>PATRICIA ROCHA DE CARVALHO</t>
  </si>
  <si>
    <t>POLIANA NASCIMENTO OLIVEIRA</t>
  </si>
  <si>
    <t>PRISCILA ALVES BRANDAO</t>
  </si>
  <si>
    <t>RAFAEL SOUSA CAMPOS FIGUEIRA</t>
  </si>
  <si>
    <t>RAQUEL CARVALHO NUNES DA SILVA</t>
  </si>
  <si>
    <t>REISANE RODRIGUES DA SILVEIRA COSTA</t>
  </si>
  <si>
    <t>RENATA NASCIMENTO PINTO</t>
  </si>
  <si>
    <t>ROMILDA COSTA LEMOS FONTES</t>
  </si>
  <si>
    <t>ROSANGELA PEREIRA DA SILVA</t>
  </si>
  <si>
    <t>SARA BEATRIZ RODRIGUES VASCONCELOS OLIVEIRA</t>
  </si>
  <si>
    <t>SELIENE CRISPIM PEREIRA</t>
  </si>
  <si>
    <t>SHEILA FERNANDES SENA</t>
  </si>
  <si>
    <t>SIMONE MARIA ALVES FERREIRA</t>
  </si>
  <si>
    <t>SIMONE RIBEIRO CAMPOS</t>
  </si>
  <si>
    <t>TATILA LOORENA LOPES PEREIRA</t>
  </si>
  <si>
    <t>THAISY APARECIDA SOUSA</t>
  </si>
  <si>
    <t>VALCINEI BATISTA SILVA</t>
  </si>
  <si>
    <t>VIVIANE VIEIRA DA SILVA</t>
  </si>
  <si>
    <t>WALACE DE SOUSA ALVES</t>
  </si>
  <si>
    <t>YASMIN KALLIOPY SOARES MENESES</t>
  </si>
  <si>
    <t>ALYNE DE MELO KLIER</t>
  </si>
  <si>
    <t>Fisioterapeuta Nivel III RT</t>
  </si>
  <si>
    <t>PATRICIA VASCONCELOS SOARES</t>
  </si>
  <si>
    <t>RAQUEL BATISTA DE MELO ABUD</t>
  </si>
  <si>
    <t>Analista de recursos humanos</t>
  </si>
  <si>
    <t>Coordenador CCHI</t>
  </si>
  <si>
    <t>BONYCA SILVA TAVARES</t>
  </si>
  <si>
    <t>CAROLINNE SANTOS OLIVEIRA</t>
  </si>
  <si>
    <t>DANIELLA JORGE DA COSTA MENDES</t>
  </si>
  <si>
    <t>Assistente Social RT</t>
  </si>
  <si>
    <t>Auxiliar Administrativo</t>
  </si>
  <si>
    <t>Gerente Hospitalar Corporativa</t>
  </si>
  <si>
    <t>Assistente de Rh</t>
  </si>
  <si>
    <t>Fisioterapeuta Nivel II UTI</t>
  </si>
  <si>
    <t>Coordenador de Enfermagem</t>
  </si>
  <si>
    <t>Supervisor Administrativo</t>
  </si>
  <si>
    <t>Auxiliar de Tesouraria III</t>
  </si>
  <si>
    <t>Tecnico de Informatica II</t>
  </si>
  <si>
    <t>LARISSA ALAUANY NEVES SILVA</t>
  </si>
  <si>
    <t>Motorista</t>
  </si>
  <si>
    <t>Enfermeiro Auditor</t>
  </si>
  <si>
    <t>Técnico em segurança no trabal</t>
  </si>
  <si>
    <t>Enfermeiro Supervisor</t>
  </si>
  <si>
    <t>Assistente administrativo</t>
  </si>
  <si>
    <t>Psicologo</t>
  </si>
  <si>
    <t>RAQUEL RODRIGUES FREITAS</t>
  </si>
  <si>
    <t>VIVIANNA CIBELLI DE LIMA PIMENTEL NOBREGA</t>
  </si>
  <si>
    <t>WESLEY RESENDE COTRIM</t>
  </si>
  <si>
    <t>Gerente de Enfermagem</t>
  </si>
  <si>
    <t>Abono de Ferias / Férias CLT (R$)</t>
  </si>
  <si>
    <t>Valor 13º (R$)</t>
  </si>
  <si>
    <t>Salário do Mês (R$)</t>
  </si>
  <si>
    <t>Demais Descontos (R$)</t>
  </si>
  <si>
    <t>ALEX DO NASCIMENTO SILVA CARDOSO</t>
  </si>
  <si>
    <t>ALFREDO JUNIO PEREIRA DA SILVA MASCARENHAS</t>
  </si>
  <si>
    <t>ANDREIA DE CARVALHO COELHO</t>
  </si>
  <si>
    <t>Auxiliar de faturamento</t>
  </si>
  <si>
    <t>Fisioterapeuta Nivel III</t>
  </si>
  <si>
    <t>Gerente administrativo</t>
  </si>
  <si>
    <t>DAYANE SIQUEIRA ROCHA</t>
  </si>
  <si>
    <t>FERNANDA UESSUGUE PEREIRA RODRIGUES</t>
  </si>
  <si>
    <t>Auxiliar de Patrimonio</t>
  </si>
  <si>
    <t>HEMYLLIN SOARES DA SILVA</t>
  </si>
  <si>
    <t>JHONATAN MIRANDA DA COSTA</t>
  </si>
  <si>
    <t>JOSE OTAVIO DA SILVA JUNIOR</t>
  </si>
  <si>
    <t>KELLY PRISCILLA FERREIRA DE MATOS</t>
  </si>
  <si>
    <t>LAIS DA MATA FORNACIARI</t>
  </si>
  <si>
    <t>Coordenador de Faturamento</t>
  </si>
  <si>
    <t>LUANA DA CONCEICAO LIRA DE MIRANDA</t>
  </si>
  <si>
    <t>MAYARA BORGES OLIVEIRA</t>
  </si>
  <si>
    <t>MICHELE CARVALHO VELOSO DOURADO</t>
  </si>
  <si>
    <t>MONIKA PATRICIA DA SILVA MENDES</t>
  </si>
  <si>
    <t>SELMA ALVES FERREIRA</t>
  </si>
  <si>
    <t>THALYA DIAS GOMES MARIANO</t>
  </si>
  <si>
    <t>Auxiliar de farmacia</t>
  </si>
  <si>
    <t>19.324.171/0005-28</t>
  </si>
  <si>
    <t>REG</t>
  </si>
  <si>
    <t>TipoFolhaId</t>
  </si>
  <si>
    <t>SalarioBruto</t>
  </si>
  <si>
    <t>13º Salário</t>
  </si>
  <si>
    <t>Abono Férias</t>
  </si>
  <si>
    <t>Valor Férias</t>
  </si>
  <si>
    <t>Horas Extras (R$)</t>
  </si>
  <si>
    <t>Gratificação</t>
  </si>
  <si>
    <t>INSS</t>
  </si>
  <si>
    <t>IRRF</t>
  </si>
  <si>
    <t>Outros Descontos</t>
  </si>
  <si>
    <t>SalarioLiquido</t>
  </si>
  <si>
    <t>FGTS</t>
  </si>
  <si>
    <t>INSSEmpresa</t>
  </si>
  <si>
    <t>Contribuição para terceiros</t>
  </si>
  <si>
    <t>RAT</t>
  </si>
  <si>
    <t>FAP</t>
  </si>
  <si>
    <t>Deduções da GPS</t>
  </si>
  <si>
    <t>PIS</t>
  </si>
  <si>
    <t>Observacoes</t>
  </si>
  <si>
    <t>Mes</t>
  </si>
  <si>
    <t>NOME BENEFICIADO</t>
  </si>
  <si>
    <t>CPF</t>
  </si>
  <si>
    <t>Data Admissão</t>
  </si>
  <si>
    <t>Data Rescisão</t>
  </si>
  <si>
    <t>Valor Rescisão</t>
  </si>
  <si>
    <t>Horas Trabalhadas</t>
  </si>
  <si>
    <t>1/12 do 13°</t>
  </si>
  <si>
    <t>1/12 de férias</t>
  </si>
  <si>
    <t>1/3 do abono pecuniário</t>
  </si>
  <si>
    <t>Centro de Custos</t>
  </si>
  <si>
    <t>0500</t>
  </si>
  <si>
    <t>018.456.041-13</t>
  </si>
  <si>
    <t>046.165.351-67</t>
  </si>
  <si>
    <t>043.670.621-04</t>
  </si>
  <si>
    <t>025.839.291-60</t>
  </si>
  <si>
    <t>704.758.761-64</t>
  </si>
  <si>
    <t>577.348.951-15</t>
  </si>
  <si>
    <t>042.706.621-23</t>
  </si>
  <si>
    <t>050.477.481-62</t>
  </si>
  <si>
    <t>954.379.591-68</t>
  </si>
  <si>
    <t>026.408.911-11</t>
  </si>
  <si>
    <t>828.945.905-04</t>
  </si>
  <si>
    <t>724.622.051-87</t>
  </si>
  <si>
    <t>988.553.791-00</t>
  </si>
  <si>
    <t>008.982.341-90</t>
  </si>
  <si>
    <t>005.140.521-04</t>
  </si>
  <si>
    <t>023.405.431-00</t>
  </si>
  <si>
    <t>993.646.621-72</t>
  </si>
  <si>
    <t>040.863.751-09</t>
  </si>
  <si>
    <t>025.277.851-07</t>
  </si>
  <si>
    <t>037.063.241-99</t>
  </si>
  <si>
    <t>027.160.601-00</t>
  </si>
  <si>
    <t>042.874.191-62</t>
  </si>
  <si>
    <t>020.518.721-80</t>
  </si>
  <si>
    <t>031.864.731-10</t>
  </si>
  <si>
    <t>027.156.201-36</t>
  </si>
  <si>
    <t>059.201.601-36</t>
  </si>
  <si>
    <t>604.909.261-34</t>
  </si>
  <si>
    <t>705.452.671-61</t>
  </si>
  <si>
    <t>013.575.001-65</t>
  </si>
  <si>
    <t>836.200.281-68</t>
  </si>
  <si>
    <t>979.290.933-87</t>
  </si>
  <si>
    <t>720.759.291-49</t>
  </si>
  <si>
    <t>998.204.711-68</t>
  </si>
  <si>
    <t>012.126.681-89</t>
  </si>
  <si>
    <t>018.713.851-64</t>
  </si>
  <si>
    <t>093.918.324-23</t>
  </si>
  <si>
    <t>690.822.001-04</t>
  </si>
  <si>
    <t>706.506.351-83</t>
  </si>
  <si>
    <t>006.992.611-55</t>
  </si>
  <si>
    <t>002.998.281-23</t>
  </si>
  <si>
    <t>701.238.751-37</t>
  </si>
  <si>
    <t>018.359.031-77</t>
  </si>
  <si>
    <t>054.631.001-01</t>
  </si>
  <si>
    <t>023.207.851-32</t>
  </si>
  <si>
    <t>015.352.761-77</t>
  </si>
  <si>
    <t>063.063.791-18</t>
  </si>
  <si>
    <t>071.752.313-69</t>
  </si>
  <si>
    <t>831.503.901-68</t>
  </si>
  <si>
    <t>037.540.833-92</t>
  </si>
  <si>
    <t>988.573.201-20</t>
  </si>
  <si>
    <t>046.076.501-96</t>
  </si>
  <si>
    <t>012.207.071-20</t>
  </si>
  <si>
    <t>006.438.701-13</t>
  </si>
  <si>
    <t>942.339.421-34</t>
  </si>
  <si>
    <t>035.470.046-40</t>
  </si>
  <si>
    <t>005.169.691-61</t>
  </si>
  <si>
    <t>044.172.441-89</t>
  </si>
  <si>
    <t>030.632.011-89</t>
  </si>
  <si>
    <t>727.406.041-49</t>
  </si>
  <si>
    <t>029.118.421-97</t>
  </si>
  <si>
    <t>524.542.901-20</t>
  </si>
  <si>
    <t>019.432.671-38</t>
  </si>
  <si>
    <t>717.956.001-44</t>
  </si>
  <si>
    <t>060.043.231-95</t>
  </si>
  <si>
    <t>910.166.811-00</t>
  </si>
  <si>
    <t>008.838.071-81</t>
  </si>
  <si>
    <t>056.991.101-00</t>
  </si>
  <si>
    <t>885.618.601-20</t>
  </si>
  <si>
    <t>658.539.111-04</t>
  </si>
  <si>
    <t>024.725.731-11</t>
  </si>
  <si>
    <t>036.151.061-64</t>
  </si>
  <si>
    <t>080.295.056-63</t>
  </si>
  <si>
    <t>041.901.031-95</t>
  </si>
  <si>
    <t>009.250.861-85</t>
  </si>
  <si>
    <t>977.898.011-04</t>
  </si>
  <si>
    <t>034.378.151-48</t>
  </si>
  <si>
    <t>359.296.898-06</t>
  </si>
  <si>
    <t>888.848.051-04</t>
  </si>
  <si>
    <t>718.027.891-20</t>
  </si>
  <si>
    <t>035.290.921-85</t>
  </si>
  <si>
    <t>012.827.741-66</t>
  </si>
  <si>
    <t>028.407.421-79</t>
  </si>
  <si>
    <t>023.920.441-71</t>
  </si>
  <si>
    <t>100.111.396-92</t>
  </si>
  <si>
    <t>034.287.091-28</t>
  </si>
  <si>
    <t>730.024.611-72</t>
  </si>
  <si>
    <t>353.629.248-85</t>
  </si>
  <si>
    <t>027.049.291-73</t>
  </si>
  <si>
    <t>468.095.658-50</t>
  </si>
  <si>
    <t>400.235.888-70</t>
  </si>
  <si>
    <t>006.044.231-01</t>
  </si>
  <si>
    <t>018.301.331-01</t>
  </si>
  <si>
    <t>010.195.711-44</t>
  </si>
  <si>
    <t>040.809.701-96</t>
  </si>
  <si>
    <t>942.001.304-91</t>
  </si>
  <si>
    <t>837.964.011-04</t>
  </si>
  <si>
    <t>009.055.841-39</t>
  </si>
  <si>
    <t>010.015.701-70</t>
  </si>
  <si>
    <t>022.468.021-80</t>
  </si>
  <si>
    <t>822.166.491-04</t>
  </si>
  <si>
    <t>939.326.341-87</t>
  </si>
  <si>
    <t>707.126.121-06</t>
  </si>
  <si>
    <t>028.480.321-97</t>
  </si>
  <si>
    <t>001.653.701-73</t>
  </si>
  <si>
    <t>025.701.081-54</t>
  </si>
  <si>
    <t>778.600.711-34</t>
  </si>
  <si>
    <t>601.638.723-17</t>
  </si>
  <si>
    <t>017.970.201-70</t>
  </si>
  <si>
    <t>049.974.481-09</t>
  </si>
  <si>
    <t>042.851.131-71</t>
  </si>
  <si>
    <t>871.161.031-04</t>
  </si>
  <si>
    <t>659.394.921-34</t>
  </si>
  <si>
    <t>859.022.411-20</t>
  </si>
  <si>
    <t>725.339.001-68</t>
  </si>
  <si>
    <t>036.498.871-18</t>
  </si>
  <si>
    <t>703.264.901-75</t>
  </si>
  <si>
    <t>703.817.191-70</t>
  </si>
  <si>
    <t>047.262.251-03</t>
  </si>
  <si>
    <t>022.438.001-01</t>
  </si>
  <si>
    <t>012.747.801-95</t>
  </si>
  <si>
    <t>038.798.131-40</t>
  </si>
  <si>
    <t>007.666.751-06</t>
  </si>
  <si>
    <t>060.306.841-32</t>
  </si>
  <si>
    <t>024.427.391-00</t>
  </si>
  <si>
    <t>026.808.251-01</t>
  </si>
  <si>
    <t>617.519.521-34</t>
  </si>
  <si>
    <t>037.141.021-59</t>
  </si>
  <si>
    <t>052.082.251-07</t>
  </si>
  <si>
    <t>060.281.841-95</t>
  </si>
  <si>
    <t>012.414.161-76</t>
  </si>
  <si>
    <t>029.409.091-64</t>
  </si>
  <si>
    <t>101.921.868-17</t>
  </si>
  <si>
    <t>038.466.271-43</t>
  </si>
  <si>
    <t>086.214.066-83</t>
  </si>
  <si>
    <t>015.052.081-65</t>
  </si>
  <si>
    <t>039.177.795-52</t>
  </si>
  <si>
    <t>Tecnico de Informatica</t>
  </si>
  <si>
    <t>041.059.141-62</t>
  </si>
  <si>
    <t>150.082.387-28</t>
  </si>
  <si>
    <t>957.950.061-49</t>
  </si>
  <si>
    <t>044.632.511-25</t>
  </si>
  <si>
    <t>689.141.051-72</t>
  </si>
  <si>
    <t>004.984.733-33</t>
  </si>
  <si>
    <t>803.650.601-78</t>
  </si>
  <si>
    <t>040.539.881-60</t>
  </si>
  <si>
    <t>455.071.041-15</t>
  </si>
  <si>
    <t>716.552.471-15</t>
  </si>
  <si>
    <t>706.822.841-06</t>
  </si>
  <si>
    <t>905.547.601-34</t>
  </si>
  <si>
    <t>053.580.221-80</t>
  </si>
  <si>
    <t>003.831.651-05</t>
  </si>
  <si>
    <t>037.155.791-70</t>
  </si>
  <si>
    <t>004.198.991-03</t>
  </si>
  <si>
    <t>990.737.731-72</t>
  </si>
  <si>
    <t>035.593.291-16</t>
  </si>
  <si>
    <t>029.408.553-07</t>
  </si>
  <si>
    <t>039.207.301-35</t>
  </si>
  <si>
    <t>850.897.531-72</t>
  </si>
  <si>
    <t>014.373.101-76</t>
  </si>
  <si>
    <t>976.898.661-15</t>
  </si>
  <si>
    <t>714.934.251-53</t>
  </si>
  <si>
    <t>051.203.501-60</t>
  </si>
  <si>
    <t>027.641.351-22</t>
  </si>
  <si>
    <t>031.259.941-28</t>
  </si>
  <si>
    <t>072.292.141-14</t>
  </si>
  <si>
    <t>002.875.581-26</t>
  </si>
  <si>
    <t>071.247.545-18</t>
  </si>
  <si>
    <t>048.850.024-94</t>
  </si>
  <si>
    <t>032.855.121-05</t>
  </si>
  <si>
    <t>368.390.228-03</t>
  </si>
  <si>
    <t>056.944.803-41</t>
  </si>
  <si>
    <t>010.776.981-60</t>
  </si>
  <si>
    <t>056.747.401-19</t>
  </si>
  <si>
    <t>042.801.421-65</t>
  </si>
  <si>
    <t>036.147.161-04</t>
  </si>
  <si>
    <t>703.105.541-52</t>
  </si>
  <si>
    <t>047.687.821-75</t>
  </si>
  <si>
    <t>373.346.588-17</t>
  </si>
  <si>
    <t>021.913.241-00</t>
  </si>
  <si>
    <t>023.816.391-10</t>
  </si>
  <si>
    <t>922.689.271-72</t>
  </si>
  <si>
    <t>MARILIA SANTOS BRAGA</t>
  </si>
  <si>
    <t>057.492.841-31</t>
  </si>
  <si>
    <t>ANA MARIA DE OLIVEIRA TELES</t>
  </si>
  <si>
    <t>033.669.531-44</t>
  </si>
  <si>
    <t>PAULO MOREIRA DA SILVA OLIVEIRA</t>
  </si>
  <si>
    <t>033.093.961-00</t>
  </si>
  <si>
    <t>LETICIA OLIVEIRA DA SILVA</t>
  </si>
  <si>
    <t>026.598.171-97</t>
  </si>
  <si>
    <t>ALINE DOS SANTOS TIAGO</t>
  </si>
  <si>
    <t>064.692.871-66</t>
  </si>
  <si>
    <t>JANE DE FATIMA MEIRELES</t>
  </si>
  <si>
    <t>592.296.161-68</t>
  </si>
  <si>
    <t>BRUNO PEREIRA DA CRUZ</t>
  </si>
  <si>
    <t>036.784.921-69</t>
  </si>
  <si>
    <t>KUAYRE SILVA MEIRELES</t>
  </si>
  <si>
    <t>702.222.111-13</t>
  </si>
  <si>
    <t>Coordenador de Facilities</t>
  </si>
  <si>
    <t>FABIO BOLANDIM</t>
  </si>
  <si>
    <t>218.553.548-02</t>
  </si>
  <si>
    <t>AMANDA PEREIRA FONSECA</t>
  </si>
  <si>
    <t>058.294.061-36</t>
  </si>
  <si>
    <t>05/01/2021</t>
  </si>
  <si>
    <t>LUDIANNE SILVA DE OLIVEIRA</t>
  </si>
  <si>
    <t>051.076.151-80</t>
  </si>
  <si>
    <t>06/01/2021</t>
  </si>
  <si>
    <t>18/01/2021</t>
  </si>
  <si>
    <t>20/01/2021</t>
  </si>
  <si>
    <t>28/01/2021</t>
  </si>
  <si>
    <t>04/01/2021</t>
  </si>
  <si>
    <t>AMANDA XAVIER DUARTE BATISTA</t>
  </si>
  <si>
    <t>034.656.791-21</t>
  </si>
  <si>
    <t>Gerente Adm III</t>
  </si>
  <si>
    <t>FRANCISCO CAMPOS AMUD</t>
  </si>
  <si>
    <t>748.573.982-49</t>
  </si>
  <si>
    <t>CLAUNEIA MARTINS DE SOUZA TELES</t>
  </si>
  <si>
    <t>008.525.231-06</t>
  </si>
  <si>
    <t>MICHELE BATISTA VIEIRA</t>
  </si>
  <si>
    <t>Salários Referente ao Mês de Janeiro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</si>
</sst>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(#,##0.00\)"/>
    <numFmt numFmtId="165" formatCode="#,##0.00\ ;\-#,##0.00\ "/>
    <numFmt numFmtId="166" formatCode="000000000\-00"/>
    <numFmt numFmtId="167" formatCode="d/m/yyyy"/>
    <numFmt numFmtId="168" formatCode="_-* #,##0.00_-;\-* #,##0.00_-;_-* \-??_-;_-@_-"/>
  </numFmts>
  <fonts count="10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1F5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/>
    <xf numFmtId="168" fontId="8" fillId="0" borderId="0" applyBorder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top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44" fontId="4" fillId="0" borderId="4" xfId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vertical="top"/>
    </xf>
    <xf numFmtId="0" fontId="0" fillId="0" borderId="3" xfId="0" applyNumberFormat="1" applyFont="1" applyFill="1" applyBorder="1" applyAlignment="1" applyProtection="1">
      <alignment horizontal="center" vertical="top"/>
    </xf>
    <xf numFmtId="44" fontId="0" fillId="0" borderId="3" xfId="1" applyFont="1" applyFill="1" applyBorder="1" applyAlignment="1" applyProtection="1">
      <alignment horizontal="center" vertical="top"/>
    </xf>
    <xf numFmtId="14" fontId="0" fillId="0" borderId="3" xfId="0" applyNumberFormat="1" applyFont="1" applyFill="1" applyBorder="1" applyAlignment="1" applyProtection="1">
      <alignment horizontal="center" vertical="top"/>
    </xf>
    <xf numFmtId="44" fontId="0" fillId="0" borderId="0" xfId="0" applyNumberFormat="1"/>
    <xf numFmtId="2" fontId="0" fillId="0" borderId="3" xfId="0" applyNumberFormat="1" applyFont="1" applyFill="1" applyBorder="1" applyAlignment="1" applyProtection="1">
      <alignment horizontal="center" vertical="top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2" fontId="7" fillId="4" borderId="0" xfId="0" applyNumberFormat="1" applyFont="1" applyFill="1"/>
    <xf numFmtId="0" fontId="7" fillId="5" borderId="0" xfId="0" applyFont="1" applyFill="1"/>
    <xf numFmtId="0" fontId="0" fillId="4" borderId="0" xfId="0" applyFill="1"/>
    <xf numFmtId="2" fontId="0" fillId="0" borderId="0" xfId="0" applyNumberFormat="1"/>
    <xf numFmtId="0" fontId="7" fillId="0" borderId="0" xfId="0" applyFont="1"/>
    <xf numFmtId="49" fontId="9" fillId="0" borderId="0" xfId="0" applyNumberFormat="1" applyFont="1" applyBorder="1" applyAlignment="1" applyProtection="1"/>
    <xf numFmtId="0" fontId="0" fillId="0" borderId="0" xfId="0" applyFont="1" applyBorder="1" applyAlignment="1" applyProtection="1"/>
    <xf numFmtId="164" fontId="9" fillId="0" borderId="0" xfId="0" applyNumberFormat="1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2" fontId="9" fillId="0" borderId="0" xfId="0" applyNumberFormat="1" applyFont="1" applyBorder="1" applyAlignment="1" applyProtection="1">
      <alignment vertical="top"/>
    </xf>
    <xf numFmtId="165" fontId="9" fillId="0" borderId="0" xfId="0" applyNumberFormat="1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center" vertical="top"/>
    </xf>
    <xf numFmtId="166" fontId="9" fillId="0" borderId="0" xfId="0" applyNumberFormat="1" applyFont="1" applyBorder="1" applyAlignment="1" applyProtection="1">
      <alignment horizontal="right" vertical="top"/>
    </xf>
    <xf numFmtId="167" fontId="9" fillId="0" borderId="0" xfId="0" applyNumberFormat="1" applyFont="1" applyBorder="1" applyAlignment="1" applyProtection="1">
      <alignment vertical="top"/>
    </xf>
    <xf numFmtId="2" fontId="9" fillId="0" borderId="0" xfId="4" applyNumberFormat="1" applyFont="1" applyBorder="1" applyAlignment="1" applyProtection="1">
      <alignment vertical="top"/>
    </xf>
    <xf numFmtId="2" fontId="0" fillId="0" borderId="0" xfId="0" applyNumberFormat="1" applyFont="1"/>
    <xf numFmtId="0" fontId="0" fillId="0" borderId="0" xfId="0" applyFont="1"/>
    <xf numFmtId="0" fontId="0" fillId="0" borderId="0" xfId="0" applyBorder="1" applyAlignment="1" applyProtection="1"/>
    <xf numFmtId="0" fontId="3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5">
    <cellStyle name="Moeda" xfId="1" builtinId="4"/>
    <cellStyle name="Normal" xfId="0" builtinId="0"/>
    <cellStyle name="Normal 2" xfId="2" xr:uid="{00000000-0005-0000-0000-000002000000}"/>
    <cellStyle name="Vírgula" xfId="4" builtinId="3"/>
    <cellStyle name="Vírgula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209550</xdr:colOff>
      <xdr:row>0</xdr:row>
      <xdr:rowOff>904875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445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6"/>
  <sheetViews>
    <sheetView tabSelected="1" zoomScaleNormal="100" workbookViewId="0">
      <selection activeCell="A3" sqref="A3"/>
    </sheetView>
  </sheetViews>
  <sheetFormatPr defaultRowHeight="15" x14ac:dyDescent="0.25"/>
  <cols>
    <col min="1" max="1" width="47.140625" bestFit="1" customWidth="1"/>
    <col min="2" max="2" width="33" bestFit="1" customWidth="1"/>
    <col min="3" max="3" width="22.7109375" bestFit="1" customWidth="1"/>
    <col min="4" max="7" width="14" customWidth="1"/>
    <col min="8" max="8" width="20.140625" bestFit="1" customWidth="1"/>
    <col min="9" max="9" width="13.28515625" bestFit="1" customWidth="1"/>
    <col min="10" max="10" width="14.28515625" bestFit="1" customWidth="1"/>
  </cols>
  <sheetData>
    <row r="1" spans="1:8" ht="73.5" customHeight="1" thickBot="1" x14ac:dyDescent="0.3">
      <c r="B1" s="34"/>
      <c r="C1" s="34"/>
      <c r="D1" s="34"/>
      <c r="E1" s="34"/>
      <c r="F1" s="34"/>
      <c r="G1" s="34"/>
      <c r="H1" s="34"/>
    </row>
    <row r="2" spans="1:8" ht="27.95" customHeight="1" x14ac:dyDescent="0.25">
      <c r="A2" s="35" t="s">
        <v>481</v>
      </c>
      <c r="B2" s="35"/>
      <c r="C2" s="35"/>
      <c r="D2" s="35"/>
      <c r="E2" s="35"/>
      <c r="F2" s="35"/>
      <c r="G2" s="35"/>
      <c r="H2" s="35"/>
    </row>
    <row r="3" spans="1:8" ht="27.95" customHeight="1" x14ac:dyDescent="0.25">
      <c r="A3" s="1" t="s">
        <v>0</v>
      </c>
      <c r="B3" s="36" t="s">
        <v>1</v>
      </c>
      <c r="C3" s="36"/>
      <c r="D3" s="5" t="s">
        <v>2</v>
      </c>
      <c r="E3" s="37" t="s">
        <v>230</v>
      </c>
      <c r="F3" s="38"/>
      <c r="G3" s="38"/>
      <c r="H3" s="39"/>
    </row>
    <row r="4" spans="1:8" ht="63" x14ac:dyDescent="0.25">
      <c r="A4" s="1" t="s">
        <v>3</v>
      </c>
      <c r="B4" s="1" t="s">
        <v>4</v>
      </c>
      <c r="C4" s="1" t="s">
        <v>5</v>
      </c>
      <c r="D4" s="5" t="s">
        <v>204</v>
      </c>
      <c r="E4" s="5" t="s">
        <v>205</v>
      </c>
      <c r="F4" s="5" t="s">
        <v>206</v>
      </c>
      <c r="G4" s="5" t="s">
        <v>207</v>
      </c>
      <c r="H4" s="1" t="s">
        <v>88</v>
      </c>
    </row>
    <row r="5" spans="1:8" ht="27.95" customHeight="1" x14ac:dyDescent="0.25">
      <c r="A5" s="12" t="str">
        <f>Plan1!W2</f>
        <v>ADENILSON DA ROCHA</v>
      </c>
      <c r="B5" s="8" t="str">
        <f>Plan1!U2</f>
        <v>Auxiliar de faturamento</v>
      </c>
      <c r="C5" s="10">
        <f>Plan1!Y2</f>
        <v>43978</v>
      </c>
      <c r="D5" s="9">
        <f>Plan1!E2</f>
        <v>0</v>
      </c>
      <c r="E5" s="9">
        <f>Plan1!D2</f>
        <v>36.06</v>
      </c>
      <c r="F5" s="9">
        <f>Plan1!C2+Plan1!G2+Plan1!H2</f>
        <v>2293.23</v>
      </c>
      <c r="G5" s="9">
        <f>Plan1!I2+Plan1!J2+Plan1!K2</f>
        <v>251.34</v>
      </c>
      <c r="H5" s="9">
        <f>D5+E5+F5-G5</f>
        <v>2077.9499999999998</v>
      </c>
    </row>
    <row r="6" spans="1:8" ht="27.95" customHeight="1" x14ac:dyDescent="0.25">
      <c r="A6" s="12" t="str">
        <f>Plan1!W3</f>
        <v>ADRIANA DAVID MATOS</v>
      </c>
      <c r="B6" s="8" t="str">
        <f>Plan1!U3</f>
        <v>Fisioterapeuta Nivel III RT</v>
      </c>
      <c r="C6" s="10">
        <f>Plan1!Y3</f>
        <v>43984</v>
      </c>
      <c r="D6" s="9">
        <f>Plan1!E3</f>
        <v>0</v>
      </c>
      <c r="E6" s="9">
        <f>Plan1!D3</f>
        <v>0</v>
      </c>
      <c r="F6" s="9">
        <f>Plan1!C3+Plan1!G3+Plan1!H3</f>
        <v>4225.3599999999997</v>
      </c>
      <c r="G6" s="9">
        <f>Plan1!I3+Plan1!J3+Plan1!K3</f>
        <v>657.76</v>
      </c>
      <c r="H6" s="9">
        <f t="shared" ref="H6:H41" si="0">D6+E6+F6-G6</f>
        <v>3567.5999999999995</v>
      </c>
    </row>
    <row r="7" spans="1:8" ht="27.95" customHeight="1" x14ac:dyDescent="0.25">
      <c r="A7" s="12" t="str">
        <f>Plan1!W4</f>
        <v>ADRIANA DE ALCANTARA SILVA</v>
      </c>
      <c r="B7" s="8" t="str">
        <f>Plan1!U4</f>
        <v>Assistente Social RT</v>
      </c>
      <c r="C7" s="10">
        <f>Plan1!Y4</f>
        <v>43986</v>
      </c>
      <c r="D7" s="9">
        <f>Plan1!E4</f>
        <v>0</v>
      </c>
      <c r="E7" s="9">
        <f>Plan1!D4</f>
        <v>90.37</v>
      </c>
      <c r="F7" s="9">
        <f>Plan1!C4+Plan1!G4+Plan1!H4</f>
        <v>4032.8199999999997</v>
      </c>
      <c r="G7" s="9">
        <f>Plan1!I4+Plan1!J4+Plan1!K4</f>
        <v>689.2</v>
      </c>
      <c r="H7" s="9">
        <f t="shared" si="0"/>
        <v>3433.99</v>
      </c>
    </row>
    <row r="8" spans="1:8" ht="27.95" customHeight="1" x14ac:dyDescent="0.25">
      <c r="A8" s="12" t="str">
        <f>Plan1!W5</f>
        <v>ADRIANA SILVA DE OLIVEIRA</v>
      </c>
      <c r="B8" s="8" t="str">
        <f>Plan1!U5</f>
        <v>Auxiliar Administrativo NIR</v>
      </c>
      <c r="C8" s="10">
        <f>Plan1!Y5</f>
        <v>43975</v>
      </c>
      <c r="D8" s="9">
        <f>Plan1!E5</f>
        <v>0</v>
      </c>
      <c r="E8" s="9">
        <f>Plan1!D5</f>
        <v>0</v>
      </c>
      <c r="F8" s="9">
        <f>Plan1!C5+Plan1!G5+Plan1!H5</f>
        <v>2304.86</v>
      </c>
      <c r="G8" s="9">
        <f>Plan1!I5+Plan1!J5+Plan1!K5</f>
        <v>253.60000000000002</v>
      </c>
      <c r="H8" s="9">
        <f t="shared" si="0"/>
        <v>2051.2600000000002</v>
      </c>
    </row>
    <row r="9" spans="1:8" ht="27.95" customHeight="1" x14ac:dyDescent="0.25">
      <c r="A9" s="12" t="str">
        <f>Plan1!W8</f>
        <v>ALINE DOS SANTOS TIAGO</v>
      </c>
      <c r="B9" s="8" t="str">
        <f>Plan1!U8</f>
        <v>Técnico de enfermagem</v>
      </c>
      <c r="C9" s="10">
        <f>Plan1!Y8</f>
        <v>44167</v>
      </c>
      <c r="D9" s="9">
        <f>Plan1!E8</f>
        <v>0</v>
      </c>
      <c r="E9" s="9">
        <f>Plan1!D8</f>
        <v>0</v>
      </c>
      <c r="F9" s="9">
        <f>Plan1!C8+Plan1!G8+Plan1!H8</f>
        <v>1965.8700000000001</v>
      </c>
      <c r="G9" s="9">
        <f>Plan1!I8+Plan1!J8+Plan1!K8</f>
        <v>160.41999999999999</v>
      </c>
      <c r="H9" s="9">
        <f t="shared" si="0"/>
        <v>1805.45</v>
      </c>
    </row>
    <row r="10" spans="1:8" ht="27.95" customHeight="1" x14ac:dyDescent="0.25">
      <c r="A10" s="12" t="str">
        <f>Plan1!W10</f>
        <v>AMANDA PEREIRA FONSECA</v>
      </c>
      <c r="B10" s="8" t="str">
        <f>Plan1!U10</f>
        <v>Aux Administrativo Enfermagem</v>
      </c>
      <c r="C10" s="10">
        <f>Plan1!Y10</f>
        <v>44183</v>
      </c>
      <c r="D10" s="9">
        <f>Plan1!E10</f>
        <v>0</v>
      </c>
      <c r="E10" s="9">
        <f>Plan1!D10</f>
        <v>0</v>
      </c>
      <c r="F10" s="9">
        <f>Plan1!C10+Plan1!G10+Plan1!H10</f>
        <v>1948.0800000000002</v>
      </c>
      <c r="G10" s="9">
        <f>Plan1!I10+Plan1!J10+Plan1!K10</f>
        <v>205.16</v>
      </c>
      <c r="H10" s="9">
        <f t="shared" si="0"/>
        <v>1742.92</v>
      </c>
    </row>
    <row r="11" spans="1:8" ht="27.95" customHeight="1" x14ac:dyDescent="0.25">
      <c r="A11" s="12" t="str">
        <f>Plan1!W11</f>
        <v>AMANDA XAVIER DUARTE BATISTA</v>
      </c>
      <c r="B11" s="8" t="str">
        <f>Plan1!U11</f>
        <v>Coordenador CCHI</v>
      </c>
      <c r="C11" s="10">
        <f>Plan1!Y11</f>
        <v>44200</v>
      </c>
      <c r="D11" s="9">
        <f>Plan1!E11</f>
        <v>0</v>
      </c>
      <c r="E11" s="9">
        <f>Plan1!D11</f>
        <v>0</v>
      </c>
      <c r="F11" s="9">
        <f>Plan1!C11+Plan1!G11+Plan1!H11</f>
        <v>4491.25</v>
      </c>
      <c r="G11" s="9">
        <f>Plan1!I11+Plan1!J11+Plan1!K11</f>
        <v>703.78</v>
      </c>
      <c r="H11" s="9">
        <f t="shared" si="0"/>
        <v>3787.4700000000003</v>
      </c>
    </row>
    <row r="12" spans="1:8" ht="27.95" customHeight="1" x14ac:dyDescent="0.25">
      <c r="A12" s="12" t="str">
        <f>Plan1!W12</f>
        <v>ANA LIDIA SILVA BORGES</v>
      </c>
      <c r="B12" s="8" t="str">
        <f>Plan1!U12</f>
        <v>Fisioterapeuta Nivel III</v>
      </c>
      <c r="C12" s="10">
        <f>Plan1!Y12</f>
        <v>43977</v>
      </c>
      <c r="D12" s="9">
        <f>Plan1!E12</f>
        <v>0</v>
      </c>
      <c r="E12" s="9">
        <f>Plan1!D12</f>
        <v>0</v>
      </c>
      <c r="F12" s="9">
        <f>Plan1!C12+Plan1!G12+Plan1!H12</f>
        <v>4540.01</v>
      </c>
      <c r="G12" s="9">
        <f>Plan1!I12+Plan1!J12+Plan1!K12</f>
        <v>766.70999999999992</v>
      </c>
      <c r="H12" s="9">
        <f t="shared" si="0"/>
        <v>3773.3</v>
      </c>
    </row>
    <row r="13" spans="1:8" ht="27.95" customHeight="1" x14ac:dyDescent="0.25">
      <c r="A13" s="12" t="str">
        <f>Plan1!W13</f>
        <v>ANA MARIA DE OLIVEIRA TELES</v>
      </c>
      <c r="B13" s="8" t="str">
        <f>Plan1!U13</f>
        <v>Farmacêutico</v>
      </c>
      <c r="C13" s="10">
        <f>Plan1!Y13</f>
        <v>44166</v>
      </c>
      <c r="D13" s="9">
        <f>Plan1!E13</f>
        <v>0</v>
      </c>
      <c r="E13" s="9">
        <f>Plan1!D13</f>
        <v>0</v>
      </c>
      <c r="F13" s="9">
        <f>Plan1!C13+Plan1!G13+Plan1!H13</f>
        <v>3710.59</v>
      </c>
      <c r="G13" s="9">
        <f>Plan1!I13+Plan1!J13+Plan1!K13</f>
        <v>515.92000000000007</v>
      </c>
      <c r="H13" s="9">
        <f t="shared" si="0"/>
        <v>3194.67</v>
      </c>
    </row>
    <row r="14" spans="1:8" ht="27.95" customHeight="1" x14ac:dyDescent="0.25">
      <c r="A14" s="12" t="str">
        <f>Plan1!W14</f>
        <v>ANA MARIA ESPIRITO SANTO DE BRITO</v>
      </c>
      <c r="B14" s="8" t="str">
        <f>Plan1!U14</f>
        <v>Gerente Hospitalar Corporativa</v>
      </c>
      <c r="C14" s="10">
        <f>Plan1!Y14</f>
        <v>44039</v>
      </c>
      <c r="D14" s="9">
        <f>Plan1!E14</f>
        <v>0</v>
      </c>
      <c r="E14" s="9">
        <f>Plan1!D14</f>
        <v>342.69</v>
      </c>
      <c r="F14" s="9">
        <f>Plan1!C14+Plan1!G14+Plan1!H14</f>
        <v>23436.78</v>
      </c>
      <c r="G14" s="9">
        <f>Plan1!I14+Plan1!J14+Plan1!K14</f>
        <v>6215.17</v>
      </c>
      <c r="H14" s="9">
        <f t="shared" si="0"/>
        <v>17564.299999999996</v>
      </c>
    </row>
    <row r="15" spans="1:8" ht="27.95" customHeight="1" x14ac:dyDescent="0.25">
      <c r="A15" s="12" t="str">
        <f>Plan1!W15</f>
        <v>ANA PAULA SOUZA SOUTO</v>
      </c>
      <c r="B15" s="8" t="str">
        <f>Plan1!U15</f>
        <v>Enfermeiro</v>
      </c>
      <c r="C15" s="10">
        <f>Plan1!Y15</f>
        <v>43972</v>
      </c>
      <c r="D15" s="9">
        <f>Plan1!E15</f>
        <v>0</v>
      </c>
      <c r="E15" s="9">
        <f>Plan1!D15</f>
        <v>0</v>
      </c>
      <c r="F15" s="9">
        <f>Plan1!C15+Plan1!G15+Plan1!H15</f>
        <v>4122.1400000000003</v>
      </c>
      <c r="G15" s="9">
        <f>Plan1!I15+Plan1!J15+Plan1!K15</f>
        <v>631.05999999999995</v>
      </c>
      <c r="H15" s="9">
        <f t="shared" si="0"/>
        <v>3491.0800000000004</v>
      </c>
    </row>
    <row r="16" spans="1:8" ht="27.95" customHeight="1" x14ac:dyDescent="0.25">
      <c r="A16" s="12" t="str">
        <f>Plan1!W16</f>
        <v>ANDERSON DA COSTA DOS ANJOS</v>
      </c>
      <c r="B16" s="8" t="str">
        <f>Plan1!U16</f>
        <v>Fisioterapeuta Nivel II</v>
      </c>
      <c r="C16" s="10">
        <f>Plan1!Y16</f>
        <v>44045</v>
      </c>
      <c r="D16" s="9">
        <f>Plan1!E16</f>
        <v>0</v>
      </c>
      <c r="E16" s="9">
        <f>Plan1!D16</f>
        <v>0</v>
      </c>
      <c r="F16" s="9">
        <f>Plan1!C16+Plan1!G16+Plan1!H16</f>
        <v>3193.67</v>
      </c>
      <c r="G16" s="9">
        <f>Plan1!I16+Plan1!J16+Plan1!K16</f>
        <v>526.03</v>
      </c>
      <c r="H16" s="9">
        <f t="shared" si="0"/>
        <v>2667.6400000000003</v>
      </c>
    </row>
    <row r="17" spans="1:9" ht="27.95" customHeight="1" x14ac:dyDescent="0.25">
      <c r="A17" s="12" t="str">
        <f>Plan1!W17</f>
        <v>ANDREIA ALVES PERES MOREIRA RAMALHO</v>
      </c>
      <c r="B17" s="8" t="str">
        <f>Plan1!U17</f>
        <v>Técnico de enfermagem</v>
      </c>
      <c r="C17" s="10">
        <f>Plan1!Y17</f>
        <v>43972</v>
      </c>
      <c r="D17" s="9">
        <f>Plan1!E17</f>
        <v>0</v>
      </c>
      <c r="E17" s="9">
        <f>Plan1!D17</f>
        <v>0</v>
      </c>
      <c r="F17" s="9">
        <f>Plan1!C17+Plan1!G17+Plan1!H17</f>
        <v>1966.5100000000002</v>
      </c>
      <c r="G17" s="9">
        <f>Plan1!I17+Plan1!J17+Plan1!K17</f>
        <v>275.22000000000003</v>
      </c>
      <c r="H17" s="9">
        <f t="shared" si="0"/>
        <v>1691.2900000000002</v>
      </c>
    </row>
    <row r="18" spans="1:9" ht="27.95" customHeight="1" x14ac:dyDescent="0.25">
      <c r="A18" s="12" t="str">
        <f>Plan1!W19</f>
        <v>ANDREIA MEIRELES CHAVES</v>
      </c>
      <c r="B18" s="8" t="str">
        <f>Plan1!U19</f>
        <v>Técnico de enfermagem</v>
      </c>
      <c r="C18" s="10">
        <f>Plan1!Y19</f>
        <v>44013</v>
      </c>
      <c r="D18" s="9">
        <f>Plan1!E19</f>
        <v>0</v>
      </c>
      <c r="E18" s="9">
        <f>Plan1!D19</f>
        <v>0</v>
      </c>
      <c r="F18" s="9">
        <f>Plan1!C19+Plan1!G19+Plan1!H19</f>
        <v>2403.0699999999997</v>
      </c>
      <c r="G18" s="9">
        <f>Plan1!I19+Plan1!J19+Plan1!K19</f>
        <v>227.64000000000001</v>
      </c>
      <c r="H18" s="9">
        <f t="shared" si="0"/>
        <v>2175.4299999999998</v>
      </c>
    </row>
    <row r="19" spans="1:9" ht="27.95" customHeight="1" x14ac:dyDescent="0.25">
      <c r="A19" s="12" t="str">
        <f>Plan1!W20</f>
        <v>ANGELICA PEREIRA DE URANI</v>
      </c>
      <c r="B19" s="8" t="str">
        <f>Plan1!U20</f>
        <v>Técnico de enfermagem</v>
      </c>
      <c r="C19" s="10">
        <f>Plan1!Y20</f>
        <v>44000</v>
      </c>
      <c r="D19" s="9">
        <f>Plan1!E20</f>
        <v>0</v>
      </c>
      <c r="E19" s="9">
        <f>Plan1!D20</f>
        <v>31.23</v>
      </c>
      <c r="F19" s="9">
        <f>Plan1!C20+Plan1!G20+Plan1!H20</f>
        <v>1970.13</v>
      </c>
      <c r="G19" s="9">
        <f>Plan1!I20+Plan1!J20+Plan1!K20</f>
        <v>163.22999999999999</v>
      </c>
      <c r="H19" s="9">
        <f t="shared" si="0"/>
        <v>1838.13</v>
      </c>
    </row>
    <row r="20" spans="1:9" ht="27.95" customHeight="1" x14ac:dyDescent="0.25">
      <c r="A20" s="12" t="str">
        <f>Plan1!W21</f>
        <v>ANNA CATARINA ROCHA FERREIRA</v>
      </c>
      <c r="B20" s="8" t="str">
        <f>Plan1!U21</f>
        <v>Fisioterapeuta Nivel II</v>
      </c>
      <c r="C20" s="10">
        <f>Plan1!Y21</f>
        <v>43976</v>
      </c>
      <c r="D20" s="9">
        <f>Plan1!E21</f>
        <v>0</v>
      </c>
      <c r="E20" s="9">
        <f>Plan1!D21</f>
        <v>0</v>
      </c>
      <c r="F20" s="9">
        <f>Plan1!C21+Plan1!G21+Plan1!H21</f>
        <v>3054.58</v>
      </c>
      <c r="G20" s="9">
        <f>Plan1!I21+Plan1!J21+Plan1!K21</f>
        <v>356.39</v>
      </c>
      <c r="H20" s="9">
        <f t="shared" si="0"/>
        <v>2698.19</v>
      </c>
    </row>
    <row r="21" spans="1:9" ht="27.95" customHeight="1" x14ac:dyDescent="0.25">
      <c r="A21" s="12" t="str">
        <f>Plan1!W22</f>
        <v>ANNA RACHEL SOUZA DOS SANTOS</v>
      </c>
      <c r="B21" s="8" t="str">
        <f>Plan1!U22</f>
        <v>Técnico de enfermagem</v>
      </c>
      <c r="C21" s="10">
        <f>Plan1!Y22</f>
        <v>43972</v>
      </c>
      <c r="D21" s="9">
        <f>Plan1!E22</f>
        <v>0</v>
      </c>
      <c r="E21" s="9">
        <f>Plan1!D22</f>
        <v>0</v>
      </c>
      <c r="F21" s="9">
        <f>Plan1!C22+Plan1!G22+Plan1!H22</f>
        <v>1992.3100000000002</v>
      </c>
      <c r="G21" s="9">
        <f>Plan1!I22+Plan1!J22+Plan1!K22</f>
        <v>165.6</v>
      </c>
      <c r="H21" s="9">
        <f t="shared" si="0"/>
        <v>1826.7100000000003</v>
      </c>
    </row>
    <row r="22" spans="1:9" ht="27.95" customHeight="1" x14ac:dyDescent="0.25">
      <c r="A22" s="12" t="str">
        <f>Plan1!W23</f>
        <v>ANNE CAROLINE DE AMORIM OLIVEIRA</v>
      </c>
      <c r="B22" s="8" t="str">
        <f>Plan1!U23</f>
        <v>Técnico de enfermagem</v>
      </c>
      <c r="C22" s="10">
        <f>Plan1!Y23</f>
        <v>43974</v>
      </c>
      <c r="D22" s="9">
        <f>Plan1!E23</f>
        <v>0</v>
      </c>
      <c r="E22" s="9">
        <f>Plan1!D23</f>
        <v>36.92</v>
      </c>
      <c r="F22" s="9">
        <f>Plan1!C23+Plan1!G23+Plan1!H23</f>
        <v>1965.8700000000001</v>
      </c>
      <c r="G22" s="9">
        <f>Plan1!I23+Plan1!J23+Plan1!K23</f>
        <v>240.33</v>
      </c>
      <c r="H22" s="9">
        <f t="shared" si="0"/>
        <v>1762.4600000000003</v>
      </c>
    </row>
    <row r="23" spans="1:9" ht="27.95" customHeight="1" x14ac:dyDescent="0.25">
      <c r="A23" s="12" t="str">
        <f>Plan1!W24</f>
        <v>APARECIDA LIMA DE MENDONÇA</v>
      </c>
      <c r="B23" s="8" t="str">
        <f>Plan1!U24</f>
        <v>Enfermeiro</v>
      </c>
      <c r="C23" s="10">
        <f>Plan1!Y24</f>
        <v>44000</v>
      </c>
      <c r="D23" s="9">
        <f>Plan1!E24</f>
        <v>0</v>
      </c>
      <c r="E23" s="9">
        <f>Plan1!D24</f>
        <v>0</v>
      </c>
      <c r="F23" s="9">
        <f>Plan1!C24+Plan1!G24+Plan1!H24</f>
        <v>4570.03</v>
      </c>
      <c r="G23" s="9">
        <f>Plan1!I24+Plan1!J24+Plan1!K24</f>
        <v>772</v>
      </c>
      <c r="H23" s="9">
        <f t="shared" si="0"/>
        <v>3798.0299999999997</v>
      </c>
    </row>
    <row r="24" spans="1:9" ht="27.95" customHeight="1" x14ac:dyDescent="0.25">
      <c r="A24" s="12" t="str">
        <f>Plan1!W25</f>
        <v>BARBARA KATHLEEN MARANHAO DE SOUSA</v>
      </c>
      <c r="B24" s="8" t="str">
        <f>Plan1!U25</f>
        <v>Técnico de enfermagem</v>
      </c>
      <c r="C24" s="10">
        <f>Plan1!Y25</f>
        <v>44013</v>
      </c>
      <c r="D24" s="9">
        <f>Plan1!E25</f>
        <v>0</v>
      </c>
      <c r="E24" s="9">
        <f>Plan1!D25</f>
        <v>0</v>
      </c>
      <c r="F24" s="9">
        <f>Plan1!C25+Plan1!G25+Plan1!H25</f>
        <v>2009.3600000000001</v>
      </c>
      <c r="G24" s="9">
        <f>Plan1!I25+Plan1!J25+Plan1!K25</f>
        <v>160.41999999999999</v>
      </c>
      <c r="H24" s="9">
        <f t="shared" si="0"/>
        <v>1848.94</v>
      </c>
    </row>
    <row r="25" spans="1:9" ht="27.95" customHeight="1" x14ac:dyDescent="0.25">
      <c r="A25" s="12" t="str">
        <f>Plan1!W26</f>
        <v>BONYCA SILVA TAVARES</v>
      </c>
      <c r="B25" s="8" t="str">
        <f>Plan1!U26</f>
        <v>Assistente de Rh</v>
      </c>
      <c r="C25" s="10">
        <f>Plan1!Y26</f>
        <v>44119</v>
      </c>
      <c r="D25" s="9">
        <f>Plan1!E26</f>
        <v>0</v>
      </c>
      <c r="E25" s="9">
        <f>Plan1!D26</f>
        <v>19.510000000000002</v>
      </c>
      <c r="F25" s="9">
        <f>Plan1!C26+Plan1!G26+Plan1!H26</f>
        <v>2228.2600000000002</v>
      </c>
      <c r="G25" s="9">
        <f>Plan1!I26+Plan1!J26+Plan1!K26</f>
        <v>334.3</v>
      </c>
      <c r="H25" s="9">
        <f t="shared" si="0"/>
        <v>1913.4700000000005</v>
      </c>
    </row>
    <row r="26" spans="1:9" ht="27.95" customHeight="1" x14ac:dyDescent="0.25">
      <c r="A26" s="12" t="str">
        <f>Plan1!W27</f>
        <v>BRENDON GUTHIERREZ SANTOS DE ARAUJO</v>
      </c>
      <c r="B26" s="8" t="str">
        <f>Plan1!U27</f>
        <v>Fisioterapeuta Nivel II</v>
      </c>
      <c r="C26" s="10">
        <f>Plan1!Y27</f>
        <v>44036</v>
      </c>
      <c r="D26" s="9">
        <f>Plan1!E27</f>
        <v>0</v>
      </c>
      <c r="E26" s="9">
        <f>Plan1!D27</f>
        <v>0</v>
      </c>
      <c r="F26" s="9">
        <f>Plan1!C27+Plan1!G27+Plan1!H27</f>
        <v>3848.8799999999997</v>
      </c>
      <c r="G26" s="9">
        <f>Plan1!I27+Plan1!J27+Plan1!K27</f>
        <v>557.53</v>
      </c>
      <c r="H26" s="9">
        <f t="shared" si="0"/>
        <v>3291.3499999999995</v>
      </c>
    </row>
    <row r="27" spans="1:9" ht="27.95" customHeight="1" x14ac:dyDescent="0.25">
      <c r="A27" s="12" t="str">
        <f>Plan1!W28</f>
        <v>BRUNA CABRAL REIS PIMENTA</v>
      </c>
      <c r="B27" s="8" t="str">
        <f>Plan1!U28</f>
        <v>Gerente de Farmacia</v>
      </c>
      <c r="C27" s="10">
        <f>Plan1!Y28</f>
        <v>44034</v>
      </c>
      <c r="D27" s="9">
        <f>Plan1!E28</f>
        <v>0</v>
      </c>
      <c r="E27" s="9">
        <f>Plan1!D28</f>
        <v>0</v>
      </c>
      <c r="F27" s="9">
        <f>Plan1!C28+Plan1!G28+Plan1!H28</f>
        <v>6389.59</v>
      </c>
      <c r="G27" s="9">
        <f>Plan1!I28+Plan1!J28+Plan1!K28</f>
        <v>1428.5</v>
      </c>
      <c r="H27" s="9">
        <f t="shared" si="0"/>
        <v>4961.09</v>
      </c>
    </row>
    <row r="28" spans="1:9" ht="33" customHeight="1" x14ac:dyDescent="0.25">
      <c r="A28" s="12" t="str">
        <f>Plan1!W29</f>
        <v>BRUNA GABRIELE DE MIRANDA GRENFELL</v>
      </c>
      <c r="B28" s="8" t="str">
        <f>Plan1!U29</f>
        <v>Enfermeiro</v>
      </c>
      <c r="C28" s="10">
        <f>Plan1!Y29</f>
        <v>44007</v>
      </c>
      <c r="D28" s="9">
        <f>Plan1!E29</f>
        <v>0</v>
      </c>
      <c r="E28" s="9">
        <f>Plan1!D29</f>
        <v>0</v>
      </c>
      <c r="F28" s="9">
        <f>Plan1!C29+Plan1!G29+Plan1!H29</f>
        <v>4695.2699999999995</v>
      </c>
      <c r="G28" s="9">
        <f>Plan1!I29+Plan1!J29+Plan1!K29</f>
        <v>770.08999999999992</v>
      </c>
      <c r="H28" s="9">
        <f t="shared" si="0"/>
        <v>3925.1799999999994</v>
      </c>
    </row>
    <row r="29" spans="1:9" ht="27.95" customHeight="1" x14ac:dyDescent="0.25">
      <c r="A29" s="12" t="str">
        <f>Plan1!W30</f>
        <v>BRUNO PEREIRA DA CRUZ</v>
      </c>
      <c r="B29" s="8" t="str">
        <f>Plan1!U30</f>
        <v>Farmacêutico</v>
      </c>
      <c r="C29" s="10">
        <f>Plan1!Y30</f>
        <v>44167</v>
      </c>
      <c r="D29" s="9">
        <f>Plan1!E30</f>
        <v>0</v>
      </c>
      <c r="E29" s="9">
        <f>Plan1!D30</f>
        <v>0</v>
      </c>
      <c r="F29" s="9">
        <f>Plan1!C30+Plan1!G30+Plan1!H30</f>
        <v>3726.1800000000003</v>
      </c>
      <c r="G29" s="9">
        <f>Plan1!I30+Plan1!J30+Plan1!K30</f>
        <v>515.92000000000007</v>
      </c>
      <c r="H29" s="9">
        <f t="shared" si="0"/>
        <v>3210.26</v>
      </c>
      <c r="I29" s="11"/>
    </row>
    <row r="30" spans="1:9" ht="27.95" customHeight="1" x14ac:dyDescent="0.25">
      <c r="A30" s="12" t="str">
        <f>Plan1!W31</f>
        <v>CAMILA ALVES PINHEIRO</v>
      </c>
      <c r="B30" s="8" t="str">
        <f>Plan1!U31</f>
        <v>Técnico de enfermagem</v>
      </c>
      <c r="C30" s="10">
        <f>Plan1!Y31</f>
        <v>43973</v>
      </c>
      <c r="D30" s="9">
        <f>Plan1!E31</f>
        <v>0</v>
      </c>
      <c r="E30" s="9">
        <f>Plan1!D31</f>
        <v>36.409999999999997</v>
      </c>
      <c r="F30" s="9">
        <f>Plan1!C31+Plan1!G31+Plan1!H31</f>
        <v>1883.8100000000002</v>
      </c>
      <c r="G30" s="9">
        <f>Plan1!I31+Plan1!J31+Plan1!K31</f>
        <v>166.88</v>
      </c>
      <c r="H30" s="9">
        <f t="shared" si="0"/>
        <v>1753.3400000000001</v>
      </c>
      <c r="I30" s="11"/>
    </row>
    <row r="31" spans="1:9" ht="27.95" customHeight="1" x14ac:dyDescent="0.25">
      <c r="A31" s="12" t="str">
        <f>Plan1!W32</f>
        <v>CARLOS HENRIQUE RODRIGUES BORGES</v>
      </c>
      <c r="B31" s="8" t="str">
        <f>Plan1!U32</f>
        <v>Tecnico de Informatica</v>
      </c>
      <c r="C31" s="10">
        <f>Plan1!Y32</f>
        <v>44046</v>
      </c>
      <c r="D31" s="9">
        <f>Plan1!E32</f>
        <v>0</v>
      </c>
      <c r="E31" s="9">
        <f>Plan1!D32</f>
        <v>0</v>
      </c>
      <c r="F31" s="9">
        <f>Plan1!C32+Plan1!G32+Plan1!H32</f>
        <v>2436.9700000000003</v>
      </c>
      <c r="G31" s="9">
        <f>Plan1!I32+Plan1!J32+Plan1!K32</f>
        <v>292.72000000000003</v>
      </c>
      <c r="H31" s="9">
        <f t="shared" si="0"/>
        <v>2144.25</v>
      </c>
    </row>
    <row r="32" spans="1:9" ht="27.95" customHeight="1" x14ac:dyDescent="0.25">
      <c r="A32" s="12" t="str">
        <f>Plan1!W33</f>
        <v>CAROLINE CRISTINE FELIX DE MOURA</v>
      </c>
      <c r="B32" s="8" t="str">
        <f>Plan1!U33</f>
        <v>Técnico de enfermagem</v>
      </c>
      <c r="C32" s="10">
        <f>Plan1!Y33</f>
        <v>43999</v>
      </c>
      <c r="D32" s="9">
        <f>Plan1!E33</f>
        <v>0</v>
      </c>
      <c r="E32" s="9">
        <f>Plan1!D33</f>
        <v>24.5</v>
      </c>
      <c r="F32" s="9">
        <f>Plan1!C33+Plan1!G33+Plan1!H33</f>
        <v>2335.15</v>
      </c>
      <c r="G32" s="9">
        <f>Plan1!I33+Plan1!J33+Plan1!K33</f>
        <v>219.68</v>
      </c>
      <c r="H32" s="9">
        <f t="shared" si="0"/>
        <v>2139.9700000000003</v>
      </c>
      <c r="I32" s="11"/>
    </row>
    <row r="33" spans="1:10" ht="27.95" customHeight="1" x14ac:dyDescent="0.25">
      <c r="A33" s="12" t="str">
        <f>Plan1!W34</f>
        <v>CAROLINNE SANTOS OLIVEIRA</v>
      </c>
      <c r="B33" s="8" t="str">
        <f>Plan1!U34</f>
        <v>Fisioterapeuta Nivel II UTI</v>
      </c>
      <c r="C33" s="10">
        <f>Plan1!Y34</f>
        <v>44125</v>
      </c>
      <c r="D33" s="9">
        <f>Plan1!E34</f>
        <v>0</v>
      </c>
      <c r="E33" s="9">
        <f>Plan1!D34</f>
        <v>0</v>
      </c>
      <c r="F33" s="9">
        <f>Plan1!C34+Plan1!G34+Plan1!H34</f>
        <v>3908.16</v>
      </c>
      <c r="G33" s="9">
        <f>Plan1!I34+Plan1!J34+Plan1!K34</f>
        <v>565.36</v>
      </c>
      <c r="H33" s="9">
        <f t="shared" si="0"/>
        <v>3342.7999999999997</v>
      </c>
      <c r="I33" s="11"/>
    </row>
    <row r="34" spans="1:10" ht="27.95" customHeight="1" x14ac:dyDescent="0.25">
      <c r="A34" s="12" t="str">
        <f>Plan1!W35</f>
        <v>CASSIA DIAS GONÇALVES</v>
      </c>
      <c r="B34" s="8" t="str">
        <f>Plan1!U35</f>
        <v>Técnico de enfermagem</v>
      </c>
      <c r="C34" s="10">
        <f>Plan1!Y35</f>
        <v>43972</v>
      </c>
      <c r="D34" s="9">
        <f>Plan1!E35</f>
        <v>0</v>
      </c>
      <c r="E34" s="9">
        <f>Plan1!D35</f>
        <v>0</v>
      </c>
      <c r="F34" s="9">
        <f>Plan1!C35+Plan1!G35+Plan1!H35</f>
        <v>1972.2700000000002</v>
      </c>
      <c r="G34" s="9">
        <f>Plan1!I35+Plan1!J35+Plan1!K35</f>
        <v>162.49</v>
      </c>
      <c r="H34" s="9">
        <f t="shared" si="0"/>
        <v>1809.7800000000002</v>
      </c>
    </row>
    <row r="35" spans="1:10" ht="27.95" customHeight="1" x14ac:dyDescent="0.25">
      <c r="A35" s="12" t="str">
        <f>Plan1!W36</f>
        <v>CELIA MARIA CRISPIM PEREIRA</v>
      </c>
      <c r="B35" s="8" t="str">
        <f>Plan1!U36</f>
        <v>Técnico de enfermagem</v>
      </c>
      <c r="C35" s="10">
        <f>Plan1!Y36</f>
        <v>43999</v>
      </c>
      <c r="D35" s="9">
        <f>Plan1!E36</f>
        <v>0</v>
      </c>
      <c r="E35" s="9">
        <f>Plan1!D36</f>
        <v>0</v>
      </c>
      <c r="F35" s="9">
        <f>Plan1!C36+Plan1!G36+Plan1!H36</f>
        <v>2395.4699999999998</v>
      </c>
      <c r="G35" s="9">
        <f>Plan1!I36+Plan1!J36+Plan1!K36</f>
        <v>204.56</v>
      </c>
      <c r="H35" s="9">
        <f t="shared" si="0"/>
        <v>2190.91</v>
      </c>
      <c r="I35" s="11"/>
    </row>
    <row r="36" spans="1:10" ht="27.95" customHeight="1" x14ac:dyDescent="0.25">
      <c r="A36" s="12" t="str">
        <f>Plan1!W37</f>
        <v>CLAUNEIA MARTINS DE SOUZA TELES</v>
      </c>
      <c r="B36" s="8" t="str">
        <f>Plan1!U37</f>
        <v>Enfermeiro</v>
      </c>
      <c r="C36" s="10">
        <f>Plan1!Y37</f>
        <v>44207</v>
      </c>
      <c r="D36" s="9">
        <f>Plan1!E37</f>
        <v>0</v>
      </c>
      <c r="E36" s="9">
        <f>Plan1!D37</f>
        <v>0</v>
      </c>
      <c r="F36" s="9">
        <f>Plan1!C37+Plan1!G37+Plan1!H37</f>
        <v>3031.31</v>
      </c>
      <c r="G36" s="9">
        <f>Plan1!I37+Plan1!J37+Plan1!K37</f>
        <v>328.38000000000005</v>
      </c>
      <c r="H36" s="9">
        <f t="shared" si="0"/>
        <v>2702.93</v>
      </c>
    </row>
    <row r="37" spans="1:10" ht="27.95" customHeight="1" x14ac:dyDescent="0.25">
      <c r="A37" s="12" t="str">
        <f>Plan1!W38</f>
        <v>CLAYTON EDUARDO VIEIRA MONTEIRO</v>
      </c>
      <c r="B37" s="8" t="str">
        <f>Plan1!U38</f>
        <v>Técnico de enfermagem</v>
      </c>
      <c r="C37" s="10">
        <f>Plan1!Y38</f>
        <v>44003</v>
      </c>
      <c r="D37" s="9">
        <f>Plan1!E38</f>
        <v>0</v>
      </c>
      <c r="E37" s="9">
        <f>Plan1!D38</f>
        <v>21.08</v>
      </c>
      <c r="F37" s="9">
        <f>Plan1!C38+Plan1!G38+Plan1!H38</f>
        <v>2249.83</v>
      </c>
      <c r="G37" s="9">
        <f>Plan1!I38+Plan1!J38+Plan1!K38</f>
        <v>302.99</v>
      </c>
      <c r="H37" s="9">
        <f t="shared" si="0"/>
        <v>1967.9199999999998</v>
      </c>
    </row>
    <row r="38" spans="1:10" ht="27.95" customHeight="1" x14ac:dyDescent="0.25">
      <c r="A38" s="12" t="str">
        <f>Plan1!W39</f>
        <v>CRISTIANO JOSE DE LIMA</v>
      </c>
      <c r="B38" s="8" t="str">
        <f>Plan1!U39</f>
        <v>Coordenador de Enfermagem</v>
      </c>
      <c r="C38" s="10">
        <f>Plan1!Y39</f>
        <v>43973</v>
      </c>
      <c r="D38" s="9">
        <f>Plan1!E39</f>
        <v>0</v>
      </c>
      <c r="E38" s="9">
        <f>Plan1!D39</f>
        <v>0</v>
      </c>
      <c r="F38" s="9">
        <f>Plan1!C39+Plan1!G39+Plan1!H39</f>
        <v>4753.2</v>
      </c>
      <c r="G38" s="9">
        <f>Plan1!I39+Plan1!J39+Plan1!K39</f>
        <v>833.8</v>
      </c>
      <c r="H38" s="9">
        <f t="shared" si="0"/>
        <v>3919.3999999999996</v>
      </c>
    </row>
    <row r="39" spans="1:10" ht="27.95" customHeight="1" x14ac:dyDescent="0.25">
      <c r="A39" s="12" t="str">
        <f>Plan1!W40</f>
        <v>DAISY CRISTINA BANDEIRA DE OLIVEIRA PINTO</v>
      </c>
      <c r="B39" s="8" t="str">
        <f>Plan1!U40</f>
        <v>Técnico de enfermagem</v>
      </c>
      <c r="C39" s="10">
        <f>Plan1!Y40</f>
        <v>44001</v>
      </c>
      <c r="D39" s="9">
        <f>Plan1!E40</f>
        <v>0</v>
      </c>
      <c r="E39" s="9">
        <f>Plan1!D40</f>
        <v>22.84</v>
      </c>
      <c r="F39" s="9">
        <f>Plan1!C40+Plan1!G40+Plan1!H40</f>
        <v>2324.46</v>
      </c>
      <c r="G39" s="9">
        <f>Plan1!I40+Plan1!J40+Plan1!K40</f>
        <v>198.86</v>
      </c>
      <c r="H39" s="9">
        <f t="shared" si="0"/>
        <v>2148.44</v>
      </c>
      <c r="J39" s="11"/>
    </row>
    <row r="40" spans="1:10" ht="27.95" customHeight="1" x14ac:dyDescent="0.25">
      <c r="A40" s="12" t="str">
        <f>Plan1!W41</f>
        <v>DALILA ELIAS SOUZA CARNEIRO</v>
      </c>
      <c r="B40" s="8" t="str">
        <f>Plan1!U41</f>
        <v>Fisioterapeuta Nivel II</v>
      </c>
      <c r="C40" s="10">
        <f>Plan1!Y41</f>
        <v>44037</v>
      </c>
      <c r="D40" s="9">
        <f>Plan1!E41</f>
        <v>0</v>
      </c>
      <c r="E40" s="9">
        <f>Plan1!D41</f>
        <v>0</v>
      </c>
      <c r="F40" s="9">
        <f>Plan1!C41+Plan1!G41+Plan1!H41</f>
        <v>3246.77</v>
      </c>
      <c r="G40" s="9">
        <f>Plan1!I41+Plan1!J41+Plan1!K41</f>
        <v>377.78000000000003</v>
      </c>
      <c r="H40" s="9">
        <f t="shared" si="0"/>
        <v>2868.99</v>
      </c>
    </row>
    <row r="41" spans="1:10" ht="27.95" customHeight="1" x14ac:dyDescent="0.25">
      <c r="A41" s="12" t="str">
        <f>Plan1!W42</f>
        <v>DANIEL GONÇALVES VIEIRA</v>
      </c>
      <c r="B41" s="8" t="str">
        <f>Plan1!U42</f>
        <v>Auxiliar de Patrimonio</v>
      </c>
      <c r="C41" s="10">
        <f>Plan1!Y42</f>
        <v>44022</v>
      </c>
      <c r="D41" s="9">
        <f>Plan1!E42</f>
        <v>0</v>
      </c>
      <c r="E41" s="9">
        <f>Plan1!D42</f>
        <v>29.82</v>
      </c>
      <c r="F41" s="9">
        <f>Plan1!C42+Plan1!G42+Plan1!H42</f>
        <v>1901.38</v>
      </c>
      <c r="G41" s="9">
        <f>Plan1!I42+Plan1!J42+Plan1!K42</f>
        <v>205.87</v>
      </c>
      <c r="H41" s="9">
        <f t="shared" si="0"/>
        <v>1725.33</v>
      </c>
    </row>
    <row r="42" spans="1:10" ht="27.95" customHeight="1" x14ac:dyDescent="0.25">
      <c r="A42" s="12" t="str">
        <f>Plan1!W43</f>
        <v>DANIELE MARIA DO NASCIMENTO</v>
      </c>
      <c r="B42" s="8" t="str">
        <f>Plan1!U43</f>
        <v>Técnico de enfermagem</v>
      </c>
      <c r="C42" s="10">
        <f>Plan1!Y43</f>
        <v>43973</v>
      </c>
      <c r="D42" s="9">
        <f>Plan1!E43</f>
        <v>0</v>
      </c>
      <c r="E42" s="9">
        <f>Plan1!D43</f>
        <v>0</v>
      </c>
      <c r="F42" s="9">
        <f>Plan1!C43+Plan1!G43+Plan1!H43</f>
        <v>1967.7900000000002</v>
      </c>
      <c r="G42" s="9">
        <f>Plan1!I43+Plan1!J43+Plan1!K43</f>
        <v>164.56</v>
      </c>
      <c r="H42" s="9">
        <f t="shared" ref="H42:H51" si="1">D42+E42+F42-G42</f>
        <v>1803.2300000000002</v>
      </c>
      <c r="I42" s="11"/>
    </row>
    <row r="43" spans="1:10" ht="27.95" customHeight="1" x14ac:dyDescent="0.25">
      <c r="A43" s="12" t="str">
        <f>Plan1!W44</f>
        <v>DANIELLA JORGE DA COSTA MENDES</v>
      </c>
      <c r="B43" s="8" t="str">
        <f>Plan1!U44</f>
        <v>Enfermeiro</v>
      </c>
      <c r="C43" s="10">
        <f>Plan1!Y44</f>
        <v>44110</v>
      </c>
      <c r="D43" s="9">
        <f>Plan1!E44</f>
        <v>0</v>
      </c>
      <c r="E43" s="9">
        <f>Plan1!D44</f>
        <v>0</v>
      </c>
      <c r="F43" s="9">
        <f>Plan1!C44+Plan1!G44+Plan1!H44</f>
        <v>4487.09</v>
      </c>
      <c r="G43" s="9">
        <f>Plan1!I44+Plan1!J44+Plan1!K44</f>
        <v>733.19</v>
      </c>
      <c r="H43" s="9">
        <f t="shared" si="1"/>
        <v>3753.9</v>
      </c>
    </row>
    <row r="44" spans="1:10" ht="27.95" customHeight="1" x14ac:dyDescent="0.25">
      <c r="A44" s="12" t="str">
        <f>Plan1!W45</f>
        <v>DAYANE SIQUEIRA ROCHA</v>
      </c>
      <c r="B44" s="8" t="str">
        <f>Plan1!U45</f>
        <v>Técnico de enfermagem</v>
      </c>
      <c r="C44" s="10">
        <f>Plan1!Y45</f>
        <v>44139</v>
      </c>
      <c r="D44" s="9">
        <f>Plan1!E45</f>
        <v>0</v>
      </c>
      <c r="E44" s="9">
        <f>Plan1!D45</f>
        <v>10.56</v>
      </c>
      <c r="F44" s="9">
        <f>Plan1!C45+Plan1!G45+Plan1!H45</f>
        <v>1979.95</v>
      </c>
      <c r="G44" s="9">
        <f>Plan1!I45+Plan1!J45+Plan1!K45</f>
        <v>164.71</v>
      </c>
      <c r="H44" s="9">
        <f t="shared" si="1"/>
        <v>1825.8</v>
      </c>
    </row>
    <row r="45" spans="1:10" ht="27.95" customHeight="1" x14ac:dyDescent="0.25">
      <c r="A45" s="12" t="str">
        <f>Plan1!W46</f>
        <v>DEBORA NASCIMENTO DOS SANTOS</v>
      </c>
      <c r="B45" s="8" t="str">
        <f>Plan1!U46</f>
        <v>Técnico de enfermagem</v>
      </c>
      <c r="C45" s="10">
        <f>Plan1!Y46</f>
        <v>43977</v>
      </c>
      <c r="D45" s="9">
        <f>Plan1!E46</f>
        <v>0</v>
      </c>
      <c r="E45" s="9">
        <f>Plan1!D46</f>
        <v>29.15</v>
      </c>
      <c r="F45" s="9">
        <f>Plan1!C46+Plan1!G46+Plan1!H46</f>
        <v>2309.9299999999998</v>
      </c>
      <c r="G45" s="9">
        <f>Plan1!I46+Plan1!J46+Plan1!K46</f>
        <v>327.47000000000003</v>
      </c>
      <c r="H45" s="9">
        <f t="shared" si="1"/>
        <v>2011.61</v>
      </c>
    </row>
    <row r="46" spans="1:10" ht="27.95" customHeight="1" x14ac:dyDescent="0.25">
      <c r="A46" s="12" t="str">
        <f>Plan1!W47</f>
        <v>DEBORA SANTOS SALES</v>
      </c>
      <c r="B46" s="8" t="str">
        <f>Plan1!U47</f>
        <v>Técnico de enfermagem</v>
      </c>
      <c r="C46" s="10">
        <f>Plan1!Y47</f>
        <v>44002</v>
      </c>
      <c r="D46" s="9">
        <f>Plan1!E47</f>
        <v>0</v>
      </c>
      <c r="E46" s="9">
        <f>Plan1!D47</f>
        <v>0</v>
      </c>
      <c r="F46" s="9">
        <f>Plan1!C47+Plan1!G47+Plan1!H47</f>
        <v>2348.9500000000003</v>
      </c>
      <c r="G46" s="9">
        <f>Plan1!I47+Plan1!J47+Plan1!K47</f>
        <v>216.9</v>
      </c>
      <c r="H46" s="9">
        <f t="shared" si="1"/>
        <v>2132.0500000000002</v>
      </c>
    </row>
    <row r="47" spans="1:10" ht="27.95" customHeight="1" x14ac:dyDescent="0.25">
      <c r="A47" s="12" t="str">
        <f>Plan1!W48</f>
        <v>DULCIANE PEREIRA DE SOUZA CARNEIRO</v>
      </c>
      <c r="B47" s="8" t="str">
        <f>Plan1!U48</f>
        <v>Auxiliar Administrativo NIR</v>
      </c>
      <c r="C47" s="10">
        <f>Plan1!Y48</f>
        <v>43975</v>
      </c>
      <c r="D47" s="9">
        <f>Plan1!E48</f>
        <v>0</v>
      </c>
      <c r="E47" s="9">
        <f>Plan1!D48</f>
        <v>0</v>
      </c>
      <c r="F47" s="9">
        <f>Plan1!C48+Plan1!G48+Plan1!H48</f>
        <v>1901.38</v>
      </c>
      <c r="G47" s="9">
        <f>Plan1!I48+Plan1!J48+Plan1!K48</f>
        <v>197.55</v>
      </c>
      <c r="H47" s="9">
        <f t="shared" si="1"/>
        <v>1703.8300000000002</v>
      </c>
    </row>
    <row r="48" spans="1:10" ht="27.95" customHeight="1" x14ac:dyDescent="0.25">
      <c r="A48" s="12" t="str">
        <f>Plan1!W49</f>
        <v>EDINALVA DA APARECIDA DE OLIVEIRA FELIX</v>
      </c>
      <c r="B48" s="8" t="str">
        <f>Plan1!U49</f>
        <v>Técnico de enfermagem</v>
      </c>
      <c r="C48" s="10">
        <f>Plan1!Y49</f>
        <v>43977</v>
      </c>
      <c r="D48" s="9">
        <f>Plan1!E49</f>
        <v>0</v>
      </c>
      <c r="E48" s="9">
        <f>Plan1!D49</f>
        <v>0</v>
      </c>
      <c r="F48" s="9">
        <f>Plan1!C49+Plan1!G49+Plan1!H49</f>
        <v>2259.4</v>
      </c>
      <c r="G48" s="9">
        <f>Plan1!I49+Plan1!J49+Plan1!K49</f>
        <v>293.98</v>
      </c>
      <c r="H48" s="9">
        <f t="shared" si="1"/>
        <v>1965.42</v>
      </c>
    </row>
    <row r="49" spans="1:8" ht="27.95" customHeight="1" x14ac:dyDescent="0.25">
      <c r="A49" s="12" t="str">
        <f>Plan1!W50</f>
        <v>EDUARDO DOS SANTOS MALAQUIAS</v>
      </c>
      <c r="B49" s="8" t="str">
        <f>Plan1!U50</f>
        <v>Almoxarife</v>
      </c>
      <c r="C49" s="10">
        <f>Plan1!Y50</f>
        <v>44013</v>
      </c>
      <c r="D49" s="9">
        <f>Plan1!E50</f>
        <v>0</v>
      </c>
      <c r="E49" s="9">
        <f>Plan1!D50</f>
        <v>0</v>
      </c>
      <c r="F49" s="9">
        <f>Plan1!C50+Plan1!G50+Plan1!H50</f>
        <v>2340.8900000000003</v>
      </c>
      <c r="G49" s="9">
        <f>Plan1!I50+Plan1!J50+Plan1!K50</f>
        <v>255.66</v>
      </c>
      <c r="H49" s="9">
        <f t="shared" si="1"/>
        <v>2085.2300000000005</v>
      </c>
    </row>
    <row r="50" spans="1:8" ht="27.95" customHeight="1" x14ac:dyDescent="0.25">
      <c r="A50" s="12" t="str">
        <f>Plan1!W51</f>
        <v>EDUARDO LOLI DOELINGER</v>
      </c>
      <c r="B50" s="8" t="str">
        <f>Plan1!U51</f>
        <v>Enfermeiro</v>
      </c>
      <c r="C50" s="10">
        <f>Plan1!Y51</f>
        <v>44007</v>
      </c>
      <c r="D50" s="9">
        <f>Plan1!E51</f>
        <v>0</v>
      </c>
      <c r="E50" s="9">
        <f>Plan1!D51</f>
        <v>0</v>
      </c>
      <c r="F50" s="9">
        <f>Plan1!C51+Plan1!G51+Plan1!H51</f>
        <v>3937.36</v>
      </c>
      <c r="G50" s="9">
        <f>Plan1!I51+Plan1!J51+Plan1!K51</f>
        <v>659.98</v>
      </c>
      <c r="H50" s="9">
        <f t="shared" si="1"/>
        <v>3277.38</v>
      </c>
    </row>
    <row r="51" spans="1:8" ht="27.95" customHeight="1" x14ac:dyDescent="0.25">
      <c r="A51" s="12" t="str">
        <f>Plan1!W52</f>
        <v>EDVALDA FERREIRA SAAVEDRA</v>
      </c>
      <c r="B51" s="8" t="str">
        <f>Plan1!U52</f>
        <v>Técnico de enfermagem</v>
      </c>
      <c r="C51" s="10">
        <f>Plan1!Y52</f>
        <v>43975</v>
      </c>
      <c r="D51" s="9">
        <f>Plan1!E52</f>
        <v>0</v>
      </c>
      <c r="E51" s="9">
        <f>Plan1!D52</f>
        <v>35.020000000000003</v>
      </c>
      <c r="F51" s="9">
        <f>Plan1!C52+Plan1!G52+Plan1!H52</f>
        <v>1944.5700000000002</v>
      </c>
      <c r="G51" s="9">
        <f>Plan1!I52+Plan1!J52+Plan1!K52</f>
        <v>204.39</v>
      </c>
      <c r="H51" s="9">
        <f t="shared" si="1"/>
        <v>1775.2000000000003</v>
      </c>
    </row>
    <row r="52" spans="1:8" ht="27.95" customHeight="1" x14ac:dyDescent="0.25">
      <c r="A52" s="12" t="str">
        <f>Plan1!W53</f>
        <v>ELIANA GOMES RODRIGUES MARTINS</v>
      </c>
      <c r="B52" s="8" t="str">
        <f>Plan1!U53</f>
        <v>Técnico de enfermagem</v>
      </c>
      <c r="C52" s="10">
        <f>Plan1!Y53</f>
        <v>44006</v>
      </c>
      <c r="D52" s="9">
        <f>Plan1!E53</f>
        <v>0</v>
      </c>
      <c r="E52" s="9">
        <f>Plan1!D53</f>
        <v>0</v>
      </c>
      <c r="F52" s="9">
        <f>Plan1!C53+Plan1!G53+Plan1!H53</f>
        <v>2406.58</v>
      </c>
      <c r="G52" s="9">
        <f>Plan1!I53+Plan1!J53+Plan1!K53</f>
        <v>234.24</v>
      </c>
      <c r="H52" s="9">
        <f t="shared" ref="H52:H92" si="2">D52+E52+F52-G52</f>
        <v>2172.34</v>
      </c>
    </row>
    <row r="53" spans="1:8" ht="27.95" customHeight="1" x14ac:dyDescent="0.25">
      <c r="A53" s="12" t="str">
        <f>Plan1!W54</f>
        <v>ELIETE ALVES RABELO</v>
      </c>
      <c r="B53" s="8" t="str">
        <f>Plan1!U54</f>
        <v>Técnico de enfermagem</v>
      </c>
      <c r="C53" s="10">
        <f>Plan1!Y54</f>
        <v>44002</v>
      </c>
      <c r="D53" s="9">
        <f>Plan1!E54</f>
        <v>0</v>
      </c>
      <c r="E53" s="9">
        <f>Plan1!D54</f>
        <v>31.77</v>
      </c>
      <c r="F53" s="9">
        <f>Plan1!C54+Plan1!G54+Plan1!H54</f>
        <v>1969.0700000000002</v>
      </c>
      <c r="G53" s="9">
        <f>Plan1!I54+Plan1!J54+Plan1!K54</f>
        <v>167.68</v>
      </c>
      <c r="H53" s="9">
        <f t="shared" si="2"/>
        <v>1833.16</v>
      </c>
    </row>
    <row r="54" spans="1:8" ht="27.95" customHeight="1" x14ac:dyDescent="0.25">
      <c r="A54" s="12" t="str">
        <f>Plan1!W55</f>
        <v>ELIZABETH COSTA DA SILVA</v>
      </c>
      <c r="B54" s="8" t="str">
        <f>Plan1!U55</f>
        <v>Técnico de enfermagem</v>
      </c>
      <c r="C54" s="10">
        <f>Plan1!Y55</f>
        <v>44060</v>
      </c>
      <c r="D54" s="9">
        <f>Plan1!E55</f>
        <v>0</v>
      </c>
      <c r="E54" s="9">
        <f>Plan1!D55</f>
        <v>26.28</v>
      </c>
      <c r="F54" s="9">
        <f>Plan1!C55+Plan1!G55+Plan1!H55</f>
        <v>1965.8700000000001</v>
      </c>
      <c r="G54" s="9">
        <f>Plan1!I55+Plan1!J55+Plan1!K55</f>
        <v>164.73</v>
      </c>
      <c r="H54" s="9">
        <f t="shared" si="2"/>
        <v>1827.42</v>
      </c>
    </row>
    <row r="55" spans="1:8" ht="27.95" customHeight="1" x14ac:dyDescent="0.25">
      <c r="A55" s="12" t="str">
        <f>Plan1!W56</f>
        <v>ELIZABETH FERREIRA CAMPOS</v>
      </c>
      <c r="B55" s="8" t="str">
        <f>Plan1!U56</f>
        <v>Técnico de enfermagem</v>
      </c>
      <c r="C55" s="10">
        <f>Plan1!Y56</f>
        <v>44000</v>
      </c>
      <c r="D55" s="9">
        <f>Plan1!E56</f>
        <v>0</v>
      </c>
      <c r="E55" s="9">
        <f>Plan1!D56</f>
        <v>0</v>
      </c>
      <c r="F55" s="9">
        <f>Plan1!C56+Plan1!G56+Plan1!H56</f>
        <v>1965.8700000000001</v>
      </c>
      <c r="G55" s="9">
        <f>Plan1!I56+Plan1!J56+Plan1!K56</f>
        <v>160.41999999999999</v>
      </c>
      <c r="H55" s="9">
        <f t="shared" si="2"/>
        <v>1805.45</v>
      </c>
    </row>
    <row r="56" spans="1:8" ht="27.95" customHeight="1" x14ac:dyDescent="0.25">
      <c r="A56" s="12" t="str">
        <f>Plan1!W57</f>
        <v>ELYSON DANIEL BARBOSA BRANDAO</v>
      </c>
      <c r="B56" s="8" t="str">
        <f>Plan1!U57</f>
        <v>Fisioterapeuta Nivel II</v>
      </c>
      <c r="C56" s="10">
        <f>Plan1!Y57</f>
        <v>44036</v>
      </c>
      <c r="D56" s="9">
        <f>Plan1!E57</f>
        <v>0</v>
      </c>
      <c r="E56" s="9">
        <f>Plan1!D57</f>
        <v>0</v>
      </c>
      <c r="F56" s="9">
        <f>Plan1!C57+Plan1!G57+Plan1!H57</f>
        <v>3246.67</v>
      </c>
      <c r="G56" s="9">
        <f>Plan1!I57+Plan1!J57+Plan1!K57</f>
        <v>502.81999999999994</v>
      </c>
      <c r="H56" s="9">
        <f t="shared" si="2"/>
        <v>2743.8500000000004</v>
      </c>
    </row>
    <row r="57" spans="1:8" ht="27.95" customHeight="1" x14ac:dyDescent="0.25">
      <c r="A57" s="12" t="str">
        <f>Plan1!W58</f>
        <v>EMANUELA LEMOS FRANCO</v>
      </c>
      <c r="B57" s="8" t="str">
        <f>Plan1!U58</f>
        <v>Técnico de enfermagem</v>
      </c>
      <c r="C57" s="10">
        <f>Plan1!Y58</f>
        <v>44050</v>
      </c>
      <c r="D57" s="9">
        <f>Plan1!E58</f>
        <v>0</v>
      </c>
      <c r="E57" s="9">
        <f>Plan1!D58</f>
        <v>0</v>
      </c>
      <c r="F57" s="9">
        <f>Plan1!C58+Plan1!G58+Plan1!H58</f>
        <v>2429.6799999999998</v>
      </c>
      <c r="G57" s="9">
        <f>Plan1!I58+Plan1!J58+Plan1!K58</f>
        <v>210.17000000000002</v>
      </c>
      <c r="H57" s="9">
        <f t="shared" si="2"/>
        <v>2219.5099999999998</v>
      </c>
    </row>
    <row r="58" spans="1:8" ht="27.95" customHeight="1" x14ac:dyDescent="0.25">
      <c r="A58" s="12" t="str">
        <f>Plan1!W59</f>
        <v>ERCILIA LARISSA MARTINS RIBEIRO</v>
      </c>
      <c r="B58" s="8" t="str">
        <f>Plan1!U59</f>
        <v>Enfermeiro</v>
      </c>
      <c r="C58" s="10">
        <f>Plan1!Y59</f>
        <v>44013</v>
      </c>
      <c r="D58" s="9">
        <f>Plan1!E59</f>
        <v>0</v>
      </c>
      <c r="E58" s="9">
        <f>Plan1!D59</f>
        <v>0</v>
      </c>
      <c r="F58" s="9">
        <f>Plan1!C59+Plan1!G59+Plan1!H59</f>
        <v>3819.8700000000003</v>
      </c>
      <c r="G58" s="9">
        <f>Plan1!I59+Plan1!J59+Plan1!K59</f>
        <v>545.16</v>
      </c>
      <c r="H58" s="9">
        <f t="shared" si="2"/>
        <v>3274.7100000000005</v>
      </c>
    </row>
    <row r="59" spans="1:8" ht="27.95" customHeight="1" x14ac:dyDescent="0.25">
      <c r="A59" s="12" t="str">
        <f>Plan1!W60</f>
        <v>ERICK DA SILVA SOARES</v>
      </c>
      <c r="B59" s="8" t="str">
        <f>Plan1!U60</f>
        <v>Aux Administrativo Enfermagem</v>
      </c>
      <c r="C59" s="10">
        <f>Plan1!Y60</f>
        <v>44023</v>
      </c>
      <c r="D59" s="9">
        <f>Plan1!E60</f>
        <v>0</v>
      </c>
      <c r="E59" s="9">
        <f>Plan1!D60</f>
        <v>0</v>
      </c>
      <c r="F59" s="9">
        <f>Plan1!C60+Plan1!G60+Plan1!H60</f>
        <v>2402.62</v>
      </c>
      <c r="G59" s="9">
        <f>Plan1!I60+Plan1!J60+Plan1!K60</f>
        <v>276.69</v>
      </c>
      <c r="H59" s="9">
        <f t="shared" si="2"/>
        <v>2125.9299999999998</v>
      </c>
    </row>
    <row r="60" spans="1:8" ht="27.95" customHeight="1" x14ac:dyDescent="0.25">
      <c r="A60" s="12" t="str">
        <f>Plan1!W61</f>
        <v>ESILANDIA GOMES MARTINS</v>
      </c>
      <c r="B60" s="8" t="str">
        <f>Plan1!U61</f>
        <v>Técnico de enfermagem</v>
      </c>
      <c r="C60" s="10">
        <f>Plan1!Y61</f>
        <v>44004</v>
      </c>
      <c r="D60" s="9">
        <f>Plan1!E61</f>
        <v>0</v>
      </c>
      <c r="E60" s="9">
        <f>Plan1!D61</f>
        <v>0</v>
      </c>
      <c r="F60" s="9">
        <f>Plan1!C61+Plan1!G61+Plan1!H61</f>
        <v>2327.83</v>
      </c>
      <c r="G60" s="9">
        <f>Plan1!I61+Plan1!J61+Plan1!K61</f>
        <v>213.76</v>
      </c>
      <c r="H60" s="9">
        <f t="shared" si="2"/>
        <v>2114.0699999999997</v>
      </c>
    </row>
    <row r="61" spans="1:8" ht="27.95" customHeight="1" x14ac:dyDescent="0.25">
      <c r="A61" s="12" t="str">
        <f>Plan1!W62</f>
        <v>EVALDA MOREIRA GONCALVES</v>
      </c>
      <c r="B61" s="8" t="str">
        <f>Plan1!U62</f>
        <v>Técnico de enfermagem</v>
      </c>
      <c r="C61" s="10">
        <f>Plan1!Y62</f>
        <v>44034</v>
      </c>
      <c r="D61" s="9">
        <f>Plan1!E62</f>
        <v>0</v>
      </c>
      <c r="E61" s="9">
        <f>Plan1!D62</f>
        <v>26.21</v>
      </c>
      <c r="F61" s="9">
        <f>Plan1!C62+Plan1!G62+Plan1!H62</f>
        <v>1965.8700000000001</v>
      </c>
      <c r="G61" s="9">
        <f>Plan1!I62+Plan1!J62+Plan1!K62</f>
        <v>162.78</v>
      </c>
      <c r="H61" s="9">
        <f t="shared" si="2"/>
        <v>1829.3000000000002</v>
      </c>
    </row>
    <row r="62" spans="1:8" ht="27.95" customHeight="1" x14ac:dyDescent="0.25">
      <c r="A62" s="12" t="str">
        <f>Plan1!W63</f>
        <v>FABIANA ALMEIDA DA SILVA DOS SANTOS</v>
      </c>
      <c r="B62" s="8" t="str">
        <f>Plan1!U63</f>
        <v>Técnico de enfermagem</v>
      </c>
      <c r="C62" s="10">
        <f>Plan1!Y63</f>
        <v>44034</v>
      </c>
      <c r="D62" s="9">
        <f>Plan1!E63</f>
        <v>0</v>
      </c>
      <c r="E62" s="9">
        <f>Plan1!D63</f>
        <v>0</v>
      </c>
      <c r="F62" s="9">
        <f>Plan1!C63+Plan1!G63+Plan1!H63</f>
        <v>2248.25</v>
      </c>
      <c r="G62" s="9">
        <f>Plan1!I63+Plan1!J63+Plan1!K63</f>
        <v>187.18</v>
      </c>
      <c r="H62" s="9">
        <f t="shared" si="2"/>
        <v>2061.0700000000002</v>
      </c>
    </row>
    <row r="63" spans="1:8" ht="27.95" customHeight="1" x14ac:dyDescent="0.25">
      <c r="A63" s="12" t="str">
        <f>Plan1!W64</f>
        <v>FABIANE APARECIDA MAGALHAES SANTANA</v>
      </c>
      <c r="B63" s="8" t="str">
        <f>Plan1!U64</f>
        <v>Técnico de enfermagem</v>
      </c>
      <c r="C63" s="10">
        <f>Plan1!Y64</f>
        <v>44050</v>
      </c>
      <c r="D63" s="9">
        <f>Plan1!E64</f>
        <v>0</v>
      </c>
      <c r="E63" s="9">
        <f>Plan1!D64</f>
        <v>0</v>
      </c>
      <c r="F63" s="9">
        <f>Plan1!C64+Plan1!G64+Plan1!H64</f>
        <v>1965.8700000000001</v>
      </c>
      <c r="G63" s="9">
        <f>Plan1!I64+Plan1!J64+Plan1!K64</f>
        <v>160.41999999999999</v>
      </c>
      <c r="H63" s="9">
        <f t="shared" si="2"/>
        <v>1805.45</v>
      </c>
    </row>
    <row r="64" spans="1:8" ht="27.95" customHeight="1" x14ac:dyDescent="0.25">
      <c r="A64" s="12" t="str">
        <f>Plan1!W65</f>
        <v>FABIO BOLANDIM</v>
      </c>
      <c r="B64" s="8" t="str">
        <f>Plan1!U65</f>
        <v>Coordenador de Facilities</v>
      </c>
      <c r="C64" s="10">
        <f>Plan1!Y65</f>
        <v>44179</v>
      </c>
      <c r="D64" s="9">
        <f>Plan1!E65</f>
        <v>0</v>
      </c>
      <c r="E64" s="9">
        <f>Plan1!D65</f>
        <v>0</v>
      </c>
      <c r="F64" s="9">
        <f>Plan1!C65+Plan1!G65+Plan1!H65</f>
        <v>7237.21</v>
      </c>
      <c r="G64" s="9">
        <f>Plan1!I65+Plan1!J65+Plan1!K65</f>
        <v>1613.91</v>
      </c>
      <c r="H64" s="9">
        <f t="shared" si="2"/>
        <v>5623.3</v>
      </c>
    </row>
    <row r="65" spans="1:10" ht="27.95" customHeight="1" x14ac:dyDescent="0.25">
      <c r="A65" s="12" t="str">
        <f>Plan1!W66</f>
        <v>FABIOLA BATISTA DA SILVA</v>
      </c>
      <c r="B65" s="8" t="str">
        <f>Plan1!U66</f>
        <v>Fisioterapeuta Nivel II</v>
      </c>
      <c r="C65" s="10">
        <f>Plan1!Y66</f>
        <v>44033</v>
      </c>
      <c r="D65" s="9">
        <f>Plan1!E66</f>
        <v>0</v>
      </c>
      <c r="E65" s="9">
        <f>Plan1!D66</f>
        <v>0</v>
      </c>
      <c r="F65" s="9">
        <f>Plan1!C66+Plan1!G66+Plan1!H66</f>
        <v>1805.24</v>
      </c>
      <c r="G65" s="9">
        <f>Plan1!I66+Plan1!J66+Plan1!K66</f>
        <v>339.23</v>
      </c>
      <c r="H65" s="9">
        <f t="shared" si="2"/>
        <v>1466.01</v>
      </c>
    </row>
    <row r="66" spans="1:10" ht="27.95" customHeight="1" x14ac:dyDescent="0.25">
      <c r="A66" s="12" t="str">
        <f>Plan1!W67</f>
        <v>FABIULA CRISTINA FERNANDES DO NASCIMENTO</v>
      </c>
      <c r="B66" s="8" t="str">
        <f>Plan1!U67</f>
        <v>Enfermeiro</v>
      </c>
      <c r="C66" s="10">
        <f>Plan1!Y67</f>
        <v>44006</v>
      </c>
      <c r="D66" s="9">
        <f>Plan1!E67</f>
        <v>0</v>
      </c>
      <c r="E66" s="9">
        <f>Plan1!D67</f>
        <v>0</v>
      </c>
      <c r="F66" s="9">
        <f>Plan1!C67+Plan1!G67+Plan1!H67</f>
        <v>3815.53</v>
      </c>
      <c r="G66" s="9">
        <f>Plan1!I67+Plan1!J67+Plan1!K67</f>
        <v>674.22</v>
      </c>
      <c r="H66" s="9">
        <f t="shared" si="2"/>
        <v>3141.3100000000004</v>
      </c>
    </row>
    <row r="67" spans="1:10" ht="27.95" customHeight="1" x14ac:dyDescent="0.25">
      <c r="A67" s="12" t="str">
        <f>Plan1!W68</f>
        <v>FABRICIO DA SILVA OLIVEIRA</v>
      </c>
      <c r="B67" s="8" t="str">
        <f>Plan1!U68</f>
        <v>Auxiliar de Tesouraria III</v>
      </c>
      <c r="C67" s="10">
        <f>Plan1!Y68</f>
        <v>44013</v>
      </c>
      <c r="D67" s="9">
        <f>Plan1!E68</f>
        <v>0</v>
      </c>
      <c r="E67" s="9">
        <f>Plan1!D68</f>
        <v>84.19</v>
      </c>
      <c r="F67" s="9">
        <f>Plan1!C68+Plan1!G68+Plan1!H68</f>
        <v>3729.35</v>
      </c>
      <c r="G67" s="9">
        <f>Plan1!I68+Plan1!J68+Plan1!K68</f>
        <v>815.39</v>
      </c>
      <c r="H67" s="9">
        <f t="shared" si="2"/>
        <v>2998.15</v>
      </c>
    </row>
    <row r="68" spans="1:10" ht="27.95" customHeight="1" x14ac:dyDescent="0.25">
      <c r="A68" s="12" t="str">
        <f>Plan1!W69</f>
        <v>FERNANDA UESSUGUE PEREIRA RODRIGUES</v>
      </c>
      <c r="B68" s="8" t="str">
        <f>Plan1!U69</f>
        <v>Enfermeiro</v>
      </c>
      <c r="C68" s="10">
        <f>Plan1!Y69</f>
        <v>44160</v>
      </c>
      <c r="D68" s="9">
        <f>Plan1!E69</f>
        <v>0</v>
      </c>
      <c r="E68" s="9">
        <f>Plan1!D69</f>
        <v>0</v>
      </c>
      <c r="F68" s="9">
        <f>Plan1!C69+Plan1!G69+Plan1!H69</f>
        <v>3835.4700000000003</v>
      </c>
      <c r="G68" s="9">
        <f>Plan1!I69+Plan1!J69+Plan1!K69</f>
        <v>459.85</v>
      </c>
      <c r="H68" s="9">
        <f t="shared" si="2"/>
        <v>3375.6200000000003</v>
      </c>
    </row>
    <row r="69" spans="1:10" ht="27.95" customHeight="1" x14ac:dyDescent="0.25">
      <c r="A69" s="12" t="str">
        <f>Plan1!W70</f>
        <v>FERNANDO LOPES DA SILVA</v>
      </c>
      <c r="B69" s="8" t="str">
        <f>Plan1!U70</f>
        <v>Auxiliar de Tesouraria III</v>
      </c>
      <c r="C69" s="10">
        <f>Plan1!Y70</f>
        <v>44013</v>
      </c>
      <c r="D69" s="9">
        <f>Plan1!E70</f>
        <v>0</v>
      </c>
      <c r="E69" s="9">
        <f>Plan1!D70</f>
        <v>0</v>
      </c>
      <c r="F69" s="9">
        <f>Plan1!C70+Plan1!G70+Plan1!H70</f>
        <v>3753.46</v>
      </c>
      <c r="G69" s="9">
        <f>Plan1!I70+Plan1!J70+Plan1!K70</f>
        <v>770.79</v>
      </c>
      <c r="H69" s="9">
        <f t="shared" si="2"/>
        <v>2982.67</v>
      </c>
    </row>
    <row r="70" spans="1:10" ht="27.95" customHeight="1" x14ac:dyDescent="0.25">
      <c r="A70" s="12" t="str">
        <f>Plan1!W71</f>
        <v>FLAUKINEIDE LIMA DOS REIS SILVA</v>
      </c>
      <c r="B70" s="8" t="str">
        <f>Plan1!U71</f>
        <v>Técnico de enfermagem</v>
      </c>
      <c r="C70" s="10">
        <f>Plan1!Y71</f>
        <v>44050</v>
      </c>
      <c r="D70" s="9">
        <f>Plan1!E71</f>
        <v>0</v>
      </c>
      <c r="E70" s="9">
        <f>Plan1!D71</f>
        <v>15.65</v>
      </c>
      <c r="F70" s="9">
        <f>Plan1!C71+Plan1!G71+Plan1!H71</f>
        <v>2321.6899999999996</v>
      </c>
      <c r="G70" s="9">
        <f>Plan1!I71+Plan1!J71+Plan1!K71</f>
        <v>213.89999999999998</v>
      </c>
      <c r="H70" s="9">
        <f t="shared" si="2"/>
        <v>2123.4399999999996</v>
      </c>
    </row>
    <row r="71" spans="1:10" ht="27.95" customHeight="1" x14ac:dyDescent="0.25">
      <c r="A71" s="12" t="str">
        <f>Plan1!W72</f>
        <v>FLAVIA DE FREITAS GONCALVES</v>
      </c>
      <c r="B71" s="8" t="str">
        <f>Plan1!U72</f>
        <v>Técnico de enfermagem</v>
      </c>
      <c r="C71" s="10">
        <f>Plan1!Y72</f>
        <v>44013</v>
      </c>
      <c r="D71" s="9">
        <f>Plan1!E72</f>
        <v>0</v>
      </c>
      <c r="E71" s="9">
        <f>Plan1!D72</f>
        <v>0</v>
      </c>
      <c r="F71" s="9">
        <f>Plan1!C72+Plan1!G72+Plan1!H72</f>
        <v>2231.48</v>
      </c>
      <c r="G71" s="9">
        <f>Plan1!I72+Plan1!J72+Plan1!K72</f>
        <v>194.25</v>
      </c>
      <c r="H71" s="9">
        <f t="shared" si="2"/>
        <v>2037.23</v>
      </c>
    </row>
    <row r="72" spans="1:10" ht="27.95" customHeight="1" x14ac:dyDescent="0.25">
      <c r="A72" s="12" t="str">
        <f>Plan1!W73</f>
        <v>FLAVIA VELOSO CHAVES</v>
      </c>
      <c r="B72" s="8" t="str">
        <f>Plan1!U73</f>
        <v>Técnico de enfermagem</v>
      </c>
      <c r="C72" s="10">
        <f>Plan1!Y73</f>
        <v>43999</v>
      </c>
      <c r="D72" s="9">
        <f>Plan1!E73</f>
        <v>0</v>
      </c>
      <c r="E72" s="9">
        <f>Plan1!D73</f>
        <v>0</v>
      </c>
      <c r="F72" s="9">
        <f>Plan1!C73+Plan1!G73+Plan1!H73</f>
        <v>1965.8700000000001</v>
      </c>
      <c r="G72" s="9">
        <f>Plan1!I73+Plan1!J73+Plan1!K73</f>
        <v>160.41999999999999</v>
      </c>
      <c r="H72" s="9">
        <f t="shared" si="2"/>
        <v>1805.45</v>
      </c>
    </row>
    <row r="73" spans="1:10" ht="27.95" customHeight="1" x14ac:dyDescent="0.25">
      <c r="A73" s="12" t="str">
        <f>Plan1!W74</f>
        <v>FLAVIO REZENDE CUNHA</v>
      </c>
      <c r="B73" s="8" t="str">
        <f>Plan1!U74</f>
        <v>Tecnico de Informatica II</v>
      </c>
      <c r="C73" s="10">
        <f>Plan1!Y74</f>
        <v>44048</v>
      </c>
      <c r="D73" s="9">
        <f>Plan1!E74</f>
        <v>0</v>
      </c>
      <c r="E73" s="9">
        <f>Plan1!D74</f>
        <v>38.32</v>
      </c>
      <c r="F73" s="9">
        <f>Plan1!C74+Plan1!G74+Plan1!H74</f>
        <v>2436.9700000000003</v>
      </c>
      <c r="G73" s="9">
        <f>Plan1!I74+Plan1!J74+Plan1!K74</f>
        <v>299.85000000000002</v>
      </c>
      <c r="H73" s="9">
        <f t="shared" si="2"/>
        <v>2175.4400000000005</v>
      </c>
    </row>
    <row r="74" spans="1:10" ht="27.95" customHeight="1" x14ac:dyDescent="0.25">
      <c r="A74" s="12" t="str">
        <f>Plan1!W75</f>
        <v>FRANCISCA YSLEYLA DE SOUSA ALEXANDRE</v>
      </c>
      <c r="B74" s="8" t="str">
        <f>Plan1!U75</f>
        <v>Técnico de enfermagem</v>
      </c>
      <c r="C74" s="10">
        <f>Plan1!Y75</f>
        <v>43972</v>
      </c>
      <c r="D74" s="9">
        <f>Plan1!E75</f>
        <v>0</v>
      </c>
      <c r="E74" s="9">
        <f>Plan1!D75</f>
        <v>0</v>
      </c>
      <c r="F74" s="9">
        <f>Plan1!C75+Plan1!G75+Plan1!H75</f>
        <v>2387.79</v>
      </c>
      <c r="G74" s="9">
        <f>Plan1!I75+Plan1!J75+Plan1!K75</f>
        <v>226.03</v>
      </c>
      <c r="H74" s="9">
        <f t="shared" si="2"/>
        <v>2161.7599999999998</v>
      </c>
    </row>
    <row r="75" spans="1:10" ht="27.95" customHeight="1" x14ac:dyDescent="0.25">
      <c r="A75" s="12" t="str">
        <f>Plan1!W76</f>
        <v>FRANCISCO CAMPOS AMUD</v>
      </c>
      <c r="B75" s="8" t="str">
        <f>Plan1!U76</f>
        <v>Gerente Adm III</v>
      </c>
      <c r="C75" s="10">
        <f>Plan1!Y76</f>
        <v>44204</v>
      </c>
      <c r="D75" s="9">
        <f>Plan1!E76</f>
        <v>0</v>
      </c>
      <c r="E75" s="9">
        <f>Plan1!D76</f>
        <v>0</v>
      </c>
      <c r="F75" s="9">
        <f>Plan1!C76+Plan1!G76+Plan1!H76</f>
        <v>7763.1</v>
      </c>
      <c r="G75" s="9">
        <f>Plan1!I76+Plan1!J76+Plan1!K76</f>
        <v>2013.15</v>
      </c>
      <c r="H75" s="9">
        <f t="shared" si="2"/>
        <v>5749.9500000000007</v>
      </c>
    </row>
    <row r="76" spans="1:10" ht="27.95" customHeight="1" x14ac:dyDescent="0.25">
      <c r="A76" s="12" t="str">
        <f>Plan1!W77</f>
        <v>FULVIA DE JESUS BORGES</v>
      </c>
      <c r="B76" s="8" t="str">
        <f>Plan1!U77</f>
        <v>Técnico de enfermagem</v>
      </c>
      <c r="C76" s="10">
        <f>Plan1!Y77</f>
        <v>44015</v>
      </c>
      <c r="D76" s="9">
        <f>Plan1!E77</f>
        <v>0</v>
      </c>
      <c r="E76" s="9">
        <f>Plan1!D77</f>
        <v>31.63</v>
      </c>
      <c r="F76" s="9">
        <f>Plan1!C77+Plan1!G77+Plan1!H77</f>
        <v>1965.8700000000001</v>
      </c>
      <c r="G76" s="9">
        <f>Plan1!I77+Plan1!J77+Plan1!K77</f>
        <v>163.27000000000001</v>
      </c>
      <c r="H76" s="9">
        <f t="shared" si="2"/>
        <v>1834.2300000000002</v>
      </c>
    </row>
    <row r="77" spans="1:10" ht="27.95" customHeight="1" x14ac:dyDescent="0.25">
      <c r="A77" s="12" t="str">
        <f>Plan1!W78</f>
        <v>GABRIELA CAIXETA DE MENDONCA</v>
      </c>
      <c r="B77" s="8" t="str">
        <f>Plan1!U78</f>
        <v>Assistente Financeiro III</v>
      </c>
      <c r="C77" s="10">
        <f>Plan1!Y78</f>
        <v>43976</v>
      </c>
      <c r="D77" s="9">
        <f>Plan1!E78</f>
        <v>0</v>
      </c>
      <c r="E77" s="9">
        <f>Plan1!D78</f>
        <v>0</v>
      </c>
      <c r="F77" s="9">
        <f>Plan1!C78+Plan1!G78+Plan1!H78</f>
        <v>2389.16</v>
      </c>
      <c r="G77" s="9">
        <f>Plan1!I78+Plan1!J78+Plan1!K78</f>
        <v>282.43</v>
      </c>
      <c r="H77" s="9">
        <f t="shared" si="2"/>
        <v>2106.73</v>
      </c>
    </row>
    <row r="78" spans="1:10" ht="27.95" customHeight="1" x14ac:dyDescent="0.25">
      <c r="A78" s="12" t="str">
        <f>Plan1!W79</f>
        <v>GABRIELLE SOARES DE ABREU</v>
      </c>
      <c r="B78" s="8" t="str">
        <f>Plan1!U79</f>
        <v>Enfermeiro</v>
      </c>
      <c r="C78" s="10">
        <f>Plan1!Y79</f>
        <v>43979</v>
      </c>
      <c r="D78" s="9">
        <f>Plan1!E79</f>
        <v>0</v>
      </c>
      <c r="E78" s="9">
        <f>Plan1!D79</f>
        <v>0</v>
      </c>
      <c r="F78" s="9">
        <f>Plan1!C79+Plan1!G79+Plan1!H79</f>
        <v>3816.8300000000004</v>
      </c>
      <c r="G78" s="9">
        <f>Plan1!I79+Plan1!J79+Plan1!K79</f>
        <v>516.72</v>
      </c>
      <c r="H78" s="9">
        <f t="shared" si="2"/>
        <v>3300.1100000000006</v>
      </c>
    </row>
    <row r="79" spans="1:10" ht="27.95" customHeight="1" x14ac:dyDescent="0.25">
      <c r="A79" s="12" t="str">
        <f>Plan1!W80</f>
        <v>GEIZIANE DE SOUZA COELHO</v>
      </c>
      <c r="B79" s="8" t="str">
        <f>Plan1!U80</f>
        <v>Enfermeiro</v>
      </c>
      <c r="C79" s="10">
        <f>Plan1!Y80</f>
        <v>43984</v>
      </c>
      <c r="D79" s="9">
        <f>Plan1!E80</f>
        <v>0</v>
      </c>
      <c r="E79" s="9">
        <f>Plan1!D80</f>
        <v>0</v>
      </c>
      <c r="F79" s="9">
        <f>Plan1!C80+Plan1!G80+Plan1!H80</f>
        <v>4673.45</v>
      </c>
      <c r="G79" s="9">
        <f>Plan1!I80+Plan1!J80+Plan1!K80</f>
        <v>814.52</v>
      </c>
      <c r="H79" s="9">
        <f t="shared" si="2"/>
        <v>3858.93</v>
      </c>
    </row>
    <row r="80" spans="1:10" ht="27.95" customHeight="1" x14ac:dyDescent="0.25">
      <c r="A80" s="12" t="str">
        <f>Plan1!W81</f>
        <v>GEOVANE MENDONÇA SANTOS</v>
      </c>
      <c r="B80" s="8" t="str">
        <f>Plan1!U81</f>
        <v>Coordenador de Enfermagem</v>
      </c>
      <c r="C80" s="10">
        <f>Plan1!Y81</f>
        <v>43978</v>
      </c>
      <c r="D80" s="9">
        <f>Plan1!E81</f>
        <v>0</v>
      </c>
      <c r="E80" s="9">
        <f>Plan1!D81</f>
        <v>0</v>
      </c>
      <c r="F80" s="9">
        <f>Plan1!C81+Plan1!G81+Plan1!H81</f>
        <v>4753.2</v>
      </c>
      <c r="G80" s="9">
        <f>Plan1!I81+Plan1!J81+Plan1!K81</f>
        <v>833.8</v>
      </c>
      <c r="H80" s="9">
        <f t="shared" si="2"/>
        <v>3919.3999999999996</v>
      </c>
      <c r="J80" s="11"/>
    </row>
    <row r="81" spans="1:8" ht="27.95" customHeight="1" x14ac:dyDescent="0.25">
      <c r="A81" s="12" t="str">
        <f>Plan1!W82</f>
        <v>GESIELLY AGUILAR DE SOUZA SIQUEIRA ROCHA</v>
      </c>
      <c r="B81" s="8" t="str">
        <f>Plan1!U82</f>
        <v>Ouvidor</v>
      </c>
      <c r="C81" s="10">
        <f>Plan1!Y82</f>
        <v>44025</v>
      </c>
      <c r="D81" s="9">
        <f>Plan1!E82</f>
        <v>0</v>
      </c>
      <c r="E81" s="9">
        <f>Plan1!D82</f>
        <v>34.9</v>
      </c>
      <c r="F81" s="9">
        <f>Plan1!C82+Plan1!G82+Plan1!H82</f>
        <v>1984.15</v>
      </c>
      <c r="G81" s="9">
        <f>Plan1!I82+Plan1!J82+Plan1!K82</f>
        <v>215.31</v>
      </c>
      <c r="H81" s="9">
        <f t="shared" si="2"/>
        <v>1803.7400000000002</v>
      </c>
    </row>
    <row r="82" spans="1:8" ht="27.95" customHeight="1" x14ac:dyDescent="0.25">
      <c r="A82" s="12" t="str">
        <f>Plan1!W83</f>
        <v>GISELE BARBOSA RODRIGUES</v>
      </c>
      <c r="B82" s="8" t="str">
        <f>Plan1!U83</f>
        <v>Técnico de enfermagem</v>
      </c>
      <c r="C82" s="10">
        <f>Plan1!Y83</f>
        <v>43987</v>
      </c>
      <c r="D82" s="9">
        <f>Plan1!E83</f>
        <v>0</v>
      </c>
      <c r="E82" s="9">
        <f>Plan1!D83</f>
        <v>0</v>
      </c>
      <c r="F82" s="9">
        <f>Plan1!C83+Plan1!G83+Plan1!H83</f>
        <v>1967.15</v>
      </c>
      <c r="G82" s="9">
        <f>Plan1!I83+Plan1!J83+Plan1!K83</f>
        <v>160.41999999999999</v>
      </c>
      <c r="H82" s="9">
        <f t="shared" si="2"/>
        <v>1806.73</v>
      </c>
    </row>
    <row r="83" spans="1:8" ht="27.95" customHeight="1" x14ac:dyDescent="0.25">
      <c r="A83" s="12" t="str">
        <f>Plan1!W84</f>
        <v>GIULIANE PATRICIA BALDUINO</v>
      </c>
      <c r="B83" s="8" t="str">
        <f>Plan1!U84</f>
        <v>Técnico de enfermagem</v>
      </c>
      <c r="C83" s="10">
        <f>Plan1!Y84</f>
        <v>44013</v>
      </c>
      <c r="D83" s="9">
        <f>Plan1!E84</f>
        <v>0</v>
      </c>
      <c r="E83" s="9">
        <f>Plan1!D84</f>
        <v>0</v>
      </c>
      <c r="F83" s="9">
        <f>Plan1!C84+Plan1!G84+Plan1!H84</f>
        <v>1892.7900000000002</v>
      </c>
      <c r="G83" s="9">
        <f>Plan1!I84+Plan1!J84+Plan1!K84</f>
        <v>260.73</v>
      </c>
      <c r="H83" s="9">
        <f t="shared" si="2"/>
        <v>1632.0600000000002</v>
      </c>
    </row>
    <row r="84" spans="1:8" ht="27.95" customHeight="1" x14ac:dyDescent="0.25">
      <c r="A84" s="12" t="str">
        <f>Plan1!W85</f>
        <v>GRACIELE APARECIDA ALVES NOGUEIRA</v>
      </c>
      <c r="B84" s="8" t="str">
        <f>Plan1!U85</f>
        <v>Enfermeiro</v>
      </c>
      <c r="C84" s="10">
        <f>Plan1!Y85</f>
        <v>44004</v>
      </c>
      <c r="D84" s="9">
        <f>Plan1!E85</f>
        <v>0</v>
      </c>
      <c r="E84" s="9">
        <f>Plan1!D85</f>
        <v>0</v>
      </c>
      <c r="F84" s="9">
        <f>Plan1!C85+Plan1!G85+Plan1!H85</f>
        <v>3817.55</v>
      </c>
      <c r="G84" s="9">
        <f>Plan1!I85+Plan1!J85+Plan1!K85</f>
        <v>547.39</v>
      </c>
      <c r="H84" s="9">
        <f t="shared" si="2"/>
        <v>3270.1600000000003</v>
      </c>
    </row>
    <row r="85" spans="1:8" ht="27.95" customHeight="1" x14ac:dyDescent="0.25">
      <c r="A85" s="12" t="str">
        <f>Plan1!W86</f>
        <v>GRACIONEIDE DO NASCIMENTO COSTA</v>
      </c>
      <c r="B85" s="8" t="str">
        <f>Plan1!U86</f>
        <v>Técnico de enfermagem</v>
      </c>
      <c r="C85" s="10">
        <f>Plan1!Y86</f>
        <v>44004</v>
      </c>
      <c r="D85" s="9">
        <f>Plan1!E86</f>
        <v>0</v>
      </c>
      <c r="E85" s="9">
        <f>Plan1!D86</f>
        <v>0</v>
      </c>
      <c r="F85" s="9">
        <f>Plan1!C86+Plan1!G86+Plan1!H86</f>
        <v>2339.19</v>
      </c>
      <c r="G85" s="9">
        <f>Plan1!I86+Plan1!J86+Plan1!K86</f>
        <v>213.84</v>
      </c>
      <c r="H85" s="9">
        <f t="shared" si="2"/>
        <v>2125.35</v>
      </c>
    </row>
    <row r="86" spans="1:8" ht="27.95" customHeight="1" x14ac:dyDescent="0.25">
      <c r="A86" s="12" t="str">
        <f>Plan1!W87</f>
        <v>GRAZIELA QUEIROZ PINHEIRO</v>
      </c>
      <c r="B86" s="8" t="str">
        <f>Plan1!U87</f>
        <v>Enfermeiro</v>
      </c>
      <c r="C86" s="10">
        <f>Plan1!Y87</f>
        <v>44008</v>
      </c>
      <c r="D86" s="9">
        <f>Plan1!E87</f>
        <v>0</v>
      </c>
      <c r="E86" s="9">
        <f>Plan1!D87</f>
        <v>0</v>
      </c>
      <c r="F86" s="9">
        <f>Plan1!C87+Plan1!G87+Plan1!H87</f>
        <v>4628.8599999999997</v>
      </c>
      <c r="G86" s="9">
        <f>Plan1!I87+Plan1!J87+Plan1!K87</f>
        <v>790.16</v>
      </c>
      <c r="H86" s="9">
        <f t="shared" si="2"/>
        <v>3838.7</v>
      </c>
    </row>
    <row r="87" spans="1:8" ht="27.95" customHeight="1" x14ac:dyDescent="0.25">
      <c r="A87" s="12" t="str">
        <f>Plan1!W88</f>
        <v>HEBERSON RICARDO AFONSO AMORIM</v>
      </c>
      <c r="B87" s="8" t="str">
        <f>Plan1!U88</f>
        <v>Motorista</v>
      </c>
      <c r="C87" s="10">
        <f>Plan1!Y88</f>
        <v>43980</v>
      </c>
      <c r="D87" s="9">
        <f>Plan1!E88</f>
        <v>0</v>
      </c>
      <c r="E87" s="9">
        <f>Plan1!D88</f>
        <v>0</v>
      </c>
      <c r="F87" s="9">
        <f>Plan1!C88+Plan1!G88+Plan1!H88</f>
        <v>2087.23</v>
      </c>
      <c r="G87" s="9">
        <f>Plan1!I88+Plan1!J88+Plan1!K88</f>
        <v>219.74</v>
      </c>
      <c r="H87" s="9">
        <f t="shared" si="2"/>
        <v>1867.49</v>
      </c>
    </row>
    <row r="88" spans="1:8" ht="27.95" customHeight="1" x14ac:dyDescent="0.25">
      <c r="A88" s="12" t="str">
        <f>Plan1!W89</f>
        <v>HEMYLLIN SOARES DA SILVA</v>
      </c>
      <c r="B88" s="8" t="str">
        <f>Plan1!U89</f>
        <v>Assistente administrativo</v>
      </c>
      <c r="C88" s="10">
        <f>Plan1!Y89</f>
        <v>44138</v>
      </c>
      <c r="D88" s="9">
        <f>Plan1!E89</f>
        <v>0</v>
      </c>
      <c r="E88" s="9">
        <f>Plan1!D89</f>
        <v>12.17</v>
      </c>
      <c r="F88" s="9">
        <f>Plan1!C89+Plan1!G89+Plan1!H89</f>
        <v>2123.6800000000003</v>
      </c>
      <c r="G88" s="9">
        <f>Plan1!I89+Plan1!J89+Plan1!K89</f>
        <v>227.56</v>
      </c>
      <c r="H88" s="9">
        <f t="shared" si="2"/>
        <v>1908.2900000000004</v>
      </c>
    </row>
    <row r="89" spans="1:8" ht="27.95" customHeight="1" x14ac:dyDescent="0.25">
      <c r="A89" s="12" t="str">
        <f>Plan1!W90</f>
        <v>IRAMA APARECIDA VIEIRA MOTA</v>
      </c>
      <c r="B89" s="8" t="str">
        <f>Plan1!U90</f>
        <v>Enfermeiro</v>
      </c>
      <c r="C89" s="10">
        <f>Plan1!Y90</f>
        <v>43977</v>
      </c>
      <c r="D89" s="9">
        <f>Plan1!E90</f>
        <v>0</v>
      </c>
      <c r="E89" s="9">
        <f>Plan1!D90</f>
        <v>0</v>
      </c>
      <c r="F89" s="9">
        <f>Plan1!C90+Plan1!G90+Plan1!H90</f>
        <v>5072.97</v>
      </c>
      <c r="G89" s="9">
        <f>Plan1!I90+Plan1!J90+Plan1!K90</f>
        <v>945.43000000000006</v>
      </c>
      <c r="H89" s="9">
        <f t="shared" si="2"/>
        <v>4127.54</v>
      </c>
    </row>
    <row r="90" spans="1:8" ht="27.95" customHeight="1" x14ac:dyDescent="0.25">
      <c r="A90" s="12" t="str">
        <f>Plan1!W91</f>
        <v>IVONE MACEDO CAMARGO</v>
      </c>
      <c r="B90" s="8" t="str">
        <f>Plan1!U91</f>
        <v>Técnico de enfermagem</v>
      </c>
      <c r="C90" s="10">
        <f>Plan1!Y91</f>
        <v>44013</v>
      </c>
      <c r="D90" s="9">
        <f>Plan1!E91</f>
        <v>0</v>
      </c>
      <c r="E90" s="9">
        <f>Plan1!D91</f>
        <v>0</v>
      </c>
      <c r="F90" s="9">
        <f>Plan1!C91+Plan1!G91+Plan1!H91</f>
        <v>2401.4700000000003</v>
      </c>
      <c r="G90" s="9">
        <f>Plan1!I91+Plan1!J91+Plan1!K91</f>
        <v>205.56</v>
      </c>
      <c r="H90" s="9">
        <f t="shared" si="2"/>
        <v>2195.9100000000003</v>
      </c>
    </row>
    <row r="91" spans="1:8" ht="27.95" customHeight="1" x14ac:dyDescent="0.25">
      <c r="A91" s="12" t="str">
        <f>Plan1!W92</f>
        <v>JACKELINE SISNANDO LEITE DE MACEDO</v>
      </c>
      <c r="B91" s="8" t="str">
        <f>Plan1!U92</f>
        <v>Técnico de enfermagem</v>
      </c>
      <c r="C91" s="10">
        <f>Plan1!Y92</f>
        <v>44013</v>
      </c>
      <c r="D91" s="9">
        <f>Plan1!E92</f>
        <v>0</v>
      </c>
      <c r="E91" s="9">
        <f>Plan1!D92</f>
        <v>0</v>
      </c>
      <c r="F91" s="9">
        <f>Plan1!C92+Plan1!G92+Plan1!H92</f>
        <v>1969.2800000000002</v>
      </c>
      <c r="G91" s="9">
        <f>Plan1!I92+Plan1!J92+Plan1!K92</f>
        <v>168.57</v>
      </c>
      <c r="H91" s="9">
        <f t="shared" si="2"/>
        <v>1800.7100000000003</v>
      </c>
    </row>
    <row r="92" spans="1:8" ht="27.95" customHeight="1" x14ac:dyDescent="0.25">
      <c r="A92" s="12" t="str">
        <f>Plan1!W93</f>
        <v>JANAINA DE SOUZA CAMPOS</v>
      </c>
      <c r="B92" s="8" t="str">
        <f>Plan1!U93</f>
        <v>Enfermeiro</v>
      </c>
      <c r="C92" s="10">
        <f>Plan1!Y93</f>
        <v>44045</v>
      </c>
      <c r="D92" s="9">
        <f>Plan1!E93</f>
        <v>0</v>
      </c>
      <c r="E92" s="9">
        <f>Plan1!D93</f>
        <v>0</v>
      </c>
      <c r="F92" s="9">
        <f>Plan1!C93+Plan1!G93+Plan1!H93</f>
        <v>3815.53</v>
      </c>
      <c r="G92" s="9">
        <f>Plan1!I93+Plan1!J93+Plan1!K93</f>
        <v>516.72</v>
      </c>
      <c r="H92" s="9">
        <f t="shared" si="2"/>
        <v>3298.8100000000004</v>
      </c>
    </row>
    <row r="93" spans="1:8" ht="27.95" customHeight="1" x14ac:dyDescent="0.25">
      <c r="A93" s="12" t="str">
        <f>Plan1!W94</f>
        <v>JANE DE FATIMA MEIRELES</v>
      </c>
      <c r="B93" s="8" t="str">
        <f>Plan1!U94</f>
        <v>Técnico de enfermagem</v>
      </c>
      <c r="C93" s="10">
        <f>Plan1!Y94</f>
        <v>44167</v>
      </c>
      <c r="D93" s="9">
        <f>Plan1!E94</f>
        <v>0</v>
      </c>
      <c r="E93" s="9">
        <f>Plan1!D94</f>
        <v>0</v>
      </c>
      <c r="F93" s="9">
        <f>Plan1!C94+Plan1!G94+Plan1!H94</f>
        <v>2428.9999999999995</v>
      </c>
      <c r="G93" s="9">
        <f>Plan1!I94+Plan1!J94+Plan1!K94</f>
        <v>231.67000000000002</v>
      </c>
      <c r="H93" s="9">
        <f t="shared" ref="H93" si="3">D93+E93+F93-G93</f>
        <v>2197.3299999999995</v>
      </c>
    </row>
    <row r="94" spans="1:8" ht="27.95" customHeight="1" x14ac:dyDescent="0.25">
      <c r="A94" s="12" t="str">
        <f>Plan1!W95</f>
        <v>JAQUELINE FRANCISCA DAMASCENO</v>
      </c>
      <c r="B94" s="8" t="str">
        <f>Plan1!U95</f>
        <v>Técnico em segurança no trabal</v>
      </c>
      <c r="C94" s="10">
        <f>Plan1!Y95</f>
        <v>43987</v>
      </c>
      <c r="D94" s="9">
        <f>Plan1!E95</f>
        <v>0</v>
      </c>
      <c r="E94" s="9">
        <f>Plan1!D95</f>
        <v>0</v>
      </c>
      <c r="F94" s="9">
        <f>Plan1!C95+Plan1!G95+Plan1!H95</f>
        <v>3052.2299999999996</v>
      </c>
      <c r="G94" s="9">
        <f>Plan1!I95+Plan1!J95+Plan1!K95</f>
        <v>425.24</v>
      </c>
      <c r="H94" s="9">
        <f t="shared" ref="H94:H102" si="4">D94+E94+F94-G94</f>
        <v>2626.99</v>
      </c>
    </row>
    <row r="95" spans="1:8" ht="27.95" customHeight="1" x14ac:dyDescent="0.25">
      <c r="A95" s="12" t="str">
        <f>Plan1!W96</f>
        <v>JEANE DOS SANTOS SALES</v>
      </c>
      <c r="B95" s="8" t="str">
        <f>Plan1!U96</f>
        <v>Aux Administrativo Enfermagem</v>
      </c>
      <c r="C95" s="10">
        <f>Plan1!Y96</f>
        <v>44005</v>
      </c>
      <c r="D95" s="9">
        <f>Plan1!E96</f>
        <v>0</v>
      </c>
      <c r="E95" s="9">
        <f>Plan1!D96</f>
        <v>32.409999999999997</v>
      </c>
      <c r="F95" s="9">
        <f>Plan1!C96+Plan1!G96+Plan1!H96</f>
        <v>1977.463</v>
      </c>
      <c r="G95" s="9">
        <f>Plan1!I96+Plan1!J96+Plan1!K96</f>
        <v>208.71</v>
      </c>
      <c r="H95" s="9">
        <f t="shared" si="4"/>
        <v>1801.163</v>
      </c>
    </row>
    <row r="96" spans="1:8" ht="27.95" customHeight="1" x14ac:dyDescent="0.25">
      <c r="A96" s="12" t="str">
        <f>Plan1!W97</f>
        <v>JESSICA KAROLINNE TELES DOS SANTOS</v>
      </c>
      <c r="B96" s="8" t="str">
        <f>Plan1!U97</f>
        <v>Técnico de enfermagem</v>
      </c>
      <c r="C96" s="10">
        <f>Plan1!Y97</f>
        <v>44000</v>
      </c>
      <c r="D96" s="9">
        <f>Plan1!E97</f>
        <v>0</v>
      </c>
      <c r="E96" s="9">
        <f>Plan1!D97</f>
        <v>0</v>
      </c>
      <c r="F96" s="9">
        <f>Plan1!C97+Plan1!G97+Plan1!H97</f>
        <v>1969.92</v>
      </c>
      <c r="G96" s="9">
        <f>Plan1!I97+Plan1!J97+Plan1!K97</f>
        <v>160.41999999999999</v>
      </c>
      <c r="H96" s="9">
        <f t="shared" si="4"/>
        <v>1809.5</v>
      </c>
    </row>
    <row r="97" spans="1:8" ht="27.95" customHeight="1" x14ac:dyDescent="0.25">
      <c r="A97" s="12" t="str">
        <f>Plan1!W98</f>
        <v>JHONATAN MIRANDA DA COSTA</v>
      </c>
      <c r="B97" s="8" t="str">
        <f>Plan1!U98</f>
        <v>Enfermeiro</v>
      </c>
      <c r="C97" s="10">
        <f>Plan1!Y98</f>
        <v>44160</v>
      </c>
      <c r="D97" s="9">
        <f>Plan1!E98</f>
        <v>0</v>
      </c>
      <c r="E97" s="9">
        <f>Plan1!D98</f>
        <v>0</v>
      </c>
      <c r="F97" s="9">
        <f>Plan1!C98+Plan1!G98+Plan1!H98</f>
        <v>3838.94</v>
      </c>
      <c r="G97" s="9">
        <f>Plan1!I98+Plan1!J98+Plan1!K98</f>
        <v>557.42000000000007</v>
      </c>
      <c r="H97" s="9">
        <f t="shared" si="4"/>
        <v>3281.52</v>
      </c>
    </row>
    <row r="98" spans="1:8" ht="27.95" customHeight="1" x14ac:dyDescent="0.25">
      <c r="A98" s="12" t="str">
        <f>Plan1!W100</f>
        <v>JOAO MARCOS DE ALMEIDA COSTA</v>
      </c>
      <c r="B98" s="8" t="str">
        <f>Plan1!U100</f>
        <v>Técnico de enfermagem</v>
      </c>
      <c r="C98" s="10">
        <f>Plan1!Y100</f>
        <v>44050</v>
      </c>
      <c r="D98" s="9">
        <f>Plan1!E100</f>
        <v>0</v>
      </c>
      <c r="E98" s="9">
        <f>Plan1!D100</f>
        <v>0</v>
      </c>
      <c r="F98" s="9">
        <f>Plan1!C100+Plan1!G100+Plan1!H100</f>
        <v>1975.2500000000002</v>
      </c>
      <c r="G98" s="9">
        <f>Plan1!I100+Plan1!J100+Plan1!K100</f>
        <v>160.41999999999999</v>
      </c>
      <c r="H98" s="9">
        <f t="shared" si="4"/>
        <v>1814.8300000000002</v>
      </c>
    </row>
    <row r="99" spans="1:8" ht="27.95" customHeight="1" x14ac:dyDescent="0.25">
      <c r="A99" s="12" t="str">
        <f>Plan1!W101</f>
        <v>JOELMA DE OLIVEIRA</v>
      </c>
      <c r="B99" s="8" t="str">
        <f>Plan1!U101</f>
        <v>Técnico de enfermagem</v>
      </c>
      <c r="C99" s="10">
        <f>Plan1!Y101</f>
        <v>44050</v>
      </c>
      <c r="D99" s="9">
        <f>Plan1!E101</f>
        <v>0</v>
      </c>
      <c r="E99" s="9">
        <f>Plan1!D101</f>
        <v>26.43</v>
      </c>
      <c r="F99" s="9">
        <f>Plan1!C101+Plan1!G101+Plan1!H101</f>
        <v>1965.8700000000001</v>
      </c>
      <c r="G99" s="9">
        <f>Plan1!I101+Plan1!J101+Plan1!K101</f>
        <v>164.22</v>
      </c>
      <c r="H99" s="9">
        <f t="shared" si="4"/>
        <v>1828.0800000000002</v>
      </c>
    </row>
    <row r="100" spans="1:8" ht="27.95" customHeight="1" x14ac:dyDescent="0.25">
      <c r="A100" s="12" t="str">
        <f>Plan1!W102</f>
        <v>JOILSON CUSTODIO DE FARIAS</v>
      </c>
      <c r="B100" s="8" t="str">
        <f>Plan1!U102</f>
        <v>Enfermeiro Supervisor</v>
      </c>
      <c r="C100" s="10">
        <f>Plan1!Y102</f>
        <v>43999</v>
      </c>
      <c r="D100" s="9">
        <f>Plan1!E102</f>
        <v>0</v>
      </c>
      <c r="E100" s="9">
        <f>Plan1!D102</f>
        <v>0</v>
      </c>
      <c r="F100" s="9">
        <f>Plan1!C102+Plan1!G102+Plan1!H102</f>
        <v>5066.33</v>
      </c>
      <c r="G100" s="9">
        <f>Plan1!I102+Plan1!J102+Plan1!K102</f>
        <v>884.92</v>
      </c>
      <c r="H100" s="9">
        <f t="shared" si="4"/>
        <v>4181.41</v>
      </c>
    </row>
    <row r="101" spans="1:8" ht="27.95" customHeight="1" x14ac:dyDescent="0.25">
      <c r="A101" s="12" t="str">
        <f>Plan1!W103</f>
        <v>JOSE CARLOS MACHADO DA SILVA</v>
      </c>
      <c r="B101" s="8" t="str">
        <f>Plan1!U103</f>
        <v>Aux Administrativo Enfermagem</v>
      </c>
      <c r="C101" s="10">
        <f>Plan1!Y103</f>
        <v>44023</v>
      </c>
      <c r="D101" s="9">
        <f>Plan1!E103</f>
        <v>0</v>
      </c>
      <c r="E101" s="9">
        <f>Plan1!D103</f>
        <v>0</v>
      </c>
      <c r="F101" s="9">
        <f>Plan1!C103+Plan1!G103+Plan1!H103</f>
        <v>2398.77</v>
      </c>
      <c r="G101" s="9">
        <f>Plan1!I103+Plan1!J103+Plan1!K103</f>
        <v>271.32</v>
      </c>
      <c r="H101" s="9">
        <f t="shared" si="4"/>
        <v>2127.4499999999998</v>
      </c>
    </row>
    <row r="102" spans="1:8" ht="27.95" customHeight="1" x14ac:dyDescent="0.25">
      <c r="A102" s="12" t="str">
        <f>Plan1!W105</f>
        <v>JOSEILTON DE OLIVEIRA PASSOS</v>
      </c>
      <c r="B102" s="8" t="str">
        <f>Plan1!U105</f>
        <v>Técnico de enfermagem</v>
      </c>
      <c r="C102" s="10">
        <f>Plan1!Y105</f>
        <v>43998</v>
      </c>
      <c r="D102" s="9">
        <f>Plan1!E105</f>
        <v>0</v>
      </c>
      <c r="E102" s="9">
        <f>Plan1!D105</f>
        <v>0</v>
      </c>
      <c r="F102" s="9">
        <f>Plan1!C105+Plan1!G105+Plan1!H105</f>
        <v>2352.5300000000002</v>
      </c>
      <c r="G102" s="9">
        <f>Plan1!I105+Plan1!J105+Plan1!K105</f>
        <v>218.35</v>
      </c>
      <c r="H102" s="9">
        <f t="shared" si="4"/>
        <v>2134.1800000000003</v>
      </c>
    </row>
    <row r="103" spans="1:8" ht="27.95" customHeight="1" x14ac:dyDescent="0.25">
      <c r="A103" s="12" t="str">
        <f>Plan1!W106</f>
        <v>JUCINEIDE NEVES PINA</v>
      </c>
      <c r="B103" s="8" t="str">
        <f>Plan1!U106</f>
        <v>Técnico de enfermagem</v>
      </c>
      <c r="C103" s="10">
        <f>Plan1!Y106</f>
        <v>43973</v>
      </c>
      <c r="D103" s="9">
        <f>Plan1!E106</f>
        <v>0</v>
      </c>
      <c r="E103" s="9">
        <f>Plan1!D106</f>
        <v>0</v>
      </c>
      <c r="F103" s="9">
        <f>Plan1!C106+Plan1!G106+Plan1!H106</f>
        <v>1975.46</v>
      </c>
      <c r="G103" s="9">
        <f>Plan1!I106+Plan1!J106+Plan1!K106</f>
        <v>160.41999999999999</v>
      </c>
      <c r="H103" s="9">
        <f t="shared" ref="H103:H144" si="5">D103+E103+F103-G103</f>
        <v>1815.04</v>
      </c>
    </row>
    <row r="104" spans="1:8" ht="27.95" customHeight="1" x14ac:dyDescent="0.25">
      <c r="A104" s="12" t="str">
        <f>Plan1!W107</f>
        <v>JULIANA CRISTINA DE OLIVEIRA</v>
      </c>
      <c r="B104" s="8" t="str">
        <f>Plan1!U107</f>
        <v>Técnico de enfermagem</v>
      </c>
      <c r="C104" s="10">
        <f>Plan1!Y107</f>
        <v>44016</v>
      </c>
      <c r="D104" s="9">
        <f>Plan1!E107</f>
        <v>0</v>
      </c>
      <c r="E104" s="9">
        <f>Plan1!D107</f>
        <v>22.1</v>
      </c>
      <c r="F104" s="9">
        <f>Plan1!C107+Plan1!G107+Plan1!H107</f>
        <v>2016.99</v>
      </c>
      <c r="G104" s="9">
        <f>Plan1!I107+Plan1!J107+Plan1!K107</f>
        <v>275.27999999999997</v>
      </c>
      <c r="H104" s="9">
        <f t="shared" si="5"/>
        <v>1763.81</v>
      </c>
    </row>
    <row r="105" spans="1:8" ht="27.95" customHeight="1" x14ac:dyDescent="0.25">
      <c r="A105" s="12" t="str">
        <f>Plan1!W108</f>
        <v>JULIANA MARTINS XAVIER</v>
      </c>
      <c r="B105" s="8" t="str">
        <f>Plan1!U108</f>
        <v>Técnico de enfermagem</v>
      </c>
      <c r="C105" s="10">
        <f>Plan1!Y108</f>
        <v>44034</v>
      </c>
      <c r="D105" s="9">
        <f>Plan1!E108</f>
        <v>0</v>
      </c>
      <c r="E105" s="9">
        <f>Plan1!D108</f>
        <v>26.28</v>
      </c>
      <c r="F105" s="9">
        <f>Plan1!C108+Plan1!G108+Plan1!H108</f>
        <v>1965.8700000000001</v>
      </c>
      <c r="G105" s="9">
        <f>Plan1!I108+Plan1!J108+Plan1!K108</f>
        <v>162.79</v>
      </c>
      <c r="H105" s="9">
        <f t="shared" si="5"/>
        <v>1829.3600000000001</v>
      </c>
    </row>
    <row r="106" spans="1:8" ht="27.95" customHeight="1" x14ac:dyDescent="0.25">
      <c r="A106" s="12" t="str">
        <f>Plan1!W109</f>
        <v>JULIANE QUEIROZ FARIAS</v>
      </c>
      <c r="B106" s="8" t="str">
        <f>Plan1!U109</f>
        <v>Fisioterapeuta Nivel I</v>
      </c>
      <c r="C106" s="10">
        <f>Plan1!Y109</f>
        <v>44032</v>
      </c>
      <c r="D106" s="9">
        <f>Plan1!E109</f>
        <v>0</v>
      </c>
      <c r="E106" s="9">
        <f>Plan1!D109</f>
        <v>0</v>
      </c>
      <c r="F106" s="9">
        <f>Plan1!C109+Plan1!G109+Plan1!H109</f>
        <v>2599.42</v>
      </c>
      <c r="G106" s="9">
        <f>Plan1!I109+Plan1!J109+Plan1!K109</f>
        <v>264.27999999999997</v>
      </c>
      <c r="H106" s="9">
        <f t="shared" si="5"/>
        <v>2335.1400000000003</v>
      </c>
    </row>
    <row r="107" spans="1:8" ht="27.95" customHeight="1" x14ac:dyDescent="0.25">
      <c r="A107" s="12" t="str">
        <f>Plan1!W110</f>
        <v>KAREN VIEIRA</v>
      </c>
      <c r="B107" s="8" t="str">
        <f>Plan1!U110</f>
        <v>Assistente administrativo</v>
      </c>
      <c r="C107" s="10">
        <f>Plan1!Y110</f>
        <v>44004</v>
      </c>
      <c r="D107" s="9">
        <f>Plan1!E110</f>
        <v>0</v>
      </c>
      <c r="E107" s="9">
        <f>Plan1!D110</f>
        <v>0</v>
      </c>
      <c r="F107" s="9">
        <f>Plan1!C110+Plan1!G110+Plan1!H110</f>
        <v>2426.0099999999998</v>
      </c>
      <c r="G107" s="9">
        <f>Plan1!I110+Plan1!J110+Plan1!K110</f>
        <v>395.48</v>
      </c>
      <c r="H107" s="9">
        <f t="shared" si="5"/>
        <v>2030.5299999999997</v>
      </c>
    </row>
    <row r="108" spans="1:8" ht="26.25" customHeight="1" x14ac:dyDescent="0.25">
      <c r="A108" s="12" t="str">
        <f>Plan1!W111</f>
        <v>KATHLYN LAILA TEIXEIRA DE OLIVEIRA</v>
      </c>
      <c r="B108" s="8" t="str">
        <f>Plan1!U111</f>
        <v>Técnico de enfermagem</v>
      </c>
      <c r="C108" s="10">
        <f>Plan1!Y111</f>
        <v>44014</v>
      </c>
      <c r="D108" s="9">
        <f>Plan1!E111</f>
        <v>0</v>
      </c>
      <c r="E108" s="9">
        <f>Plan1!D111</f>
        <v>31.41</v>
      </c>
      <c r="F108" s="9">
        <f>Plan1!C111+Plan1!G111+Plan1!H111</f>
        <v>1970.3500000000001</v>
      </c>
      <c r="G108" s="9">
        <f>Plan1!I111+Plan1!J111+Plan1!K111</f>
        <v>163.25</v>
      </c>
      <c r="H108" s="9">
        <f t="shared" si="5"/>
        <v>1838.5100000000002</v>
      </c>
    </row>
    <row r="109" spans="1:8" ht="27.95" customHeight="1" x14ac:dyDescent="0.25">
      <c r="A109" s="12" t="str">
        <f>Plan1!W112</f>
        <v>KEIT HELEN DA SILVA NUNES</v>
      </c>
      <c r="B109" s="8" t="str">
        <f>Plan1!U112</f>
        <v>Auxiliar Administrativo</v>
      </c>
      <c r="C109" s="10">
        <f>Plan1!Y112</f>
        <v>44014</v>
      </c>
      <c r="D109" s="9">
        <f>Plan1!E112</f>
        <v>0</v>
      </c>
      <c r="E109" s="9">
        <f>Plan1!D112</f>
        <v>0</v>
      </c>
      <c r="F109" s="9">
        <f>Plan1!C112+Plan1!G112+Plan1!H112</f>
        <v>1901.38</v>
      </c>
      <c r="G109" s="9">
        <f>Plan1!I112+Plan1!J112+Plan1!K112</f>
        <v>197.55</v>
      </c>
      <c r="H109" s="9">
        <f t="shared" si="5"/>
        <v>1703.8300000000002</v>
      </c>
    </row>
    <row r="110" spans="1:8" ht="27.95" customHeight="1" x14ac:dyDescent="0.25">
      <c r="A110" s="12" t="str">
        <f>Plan1!W113</f>
        <v>KELLY DA PAIXAO ADEVANIR</v>
      </c>
      <c r="B110" s="8" t="str">
        <f>Plan1!U113</f>
        <v>Técnico de enfermagem</v>
      </c>
      <c r="C110" s="10">
        <f>Plan1!Y113</f>
        <v>43973</v>
      </c>
      <c r="D110" s="9">
        <f>Plan1!E113</f>
        <v>0</v>
      </c>
      <c r="E110" s="9">
        <f>Plan1!D113</f>
        <v>0</v>
      </c>
      <c r="F110" s="9">
        <f>Plan1!C113+Plan1!G113+Plan1!H113</f>
        <v>1971.41</v>
      </c>
      <c r="G110" s="9">
        <f>Plan1!I113+Plan1!J113+Plan1!K113</f>
        <v>171.54</v>
      </c>
      <c r="H110" s="9">
        <f t="shared" si="5"/>
        <v>1799.8700000000001</v>
      </c>
    </row>
    <row r="111" spans="1:8" ht="27.95" customHeight="1" x14ac:dyDescent="0.25">
      <c r="A111" s="12" t="str">
        <f>Plan1!W114</f>
        <v>KELLY DE JESUS MENEZES DA SILVA</v>
      </c>
      <c r="B111" s="8" t="str">
        <f>Plan1!U114</f>
        <v>Fisioterapeuta Nivel II</v>
      </c>
      <c r="C111" s="10">
        <f>Plan1!Y114</f>
        <v>44031</v>
      </c>
      <c r="D111" s="9">
        <f>Plan1!E114</f>
        <v>0</v>
      </c>
      <c r="E111" s="9">
        <f>Plan1!D114</f>
        <v>0</v>
      </c>
      <c r="F111" s="9">
        <f>Plan1!C114+Plan1!G114+Plan1!H114</f>
        <v>3948.2400000000002</v>
      </c>
      <c r="G111" s="9">
        <f>Plan1!I114+Plan1!J114+Plan1!K114</f>
        <v>517.21</v>
      </c>
      <c r="H111" s="9">
        <f t="shared" si="5"/>
        <v>3431.03</v>
      </c>
    </row>
    <row r="112" spans="1:8" ht="27.95" customHeight="1" x14ac:dyDescent="0.25">
      <c r="A112" s="12" t="str">
        <f>Plan1!W115</f>
        <v>KELLY PRISCILLA FERREIRA DE MATOS</v>
      </c>
      <c r="B112" s="8" t="str">
        <f>Plan1!U115</f>
        <v>Técnico de enfermagem</v>
      </c>
      <c r="C112" s="10">
        <f>Plan1!Y115</f>
        <v>44139</v>
      </c>
      <c r="D112" s="9">
        <f>Plan1!E115</f>
        <v>0</v>
      </c>
      <c r="E112" s="9">
        <f>Plan1!D115</f>
        <v>10.38</v>
      </c>
      <c r="F112" s="9">
        <f>Plan1!C115+Plan1!G115+Plan1!H115</f>
        <v>1791.89</v>
      </c>
      <c r="G112" s="9">
        <f>Plan1!I115+Plan1!J115+Plan1!K115</f>
        <v>526.24</v>
      </c>
      <c r="H112" s="9">
        <f t="shared" si="5"/>
        <v>1276.0300000000002</v>
      </c>
    </row>
    <row r="113" spans="1:10" ht="27.95" customHeight="1" x14ac:dyDescent="0.25">
      <c r="A113" s="12" t="str">
        <f>Plan1!W116</f>
        <v>KELLY RODRIGUES ALVES DA SILVA</v>
      </c>
      <c r="B113" s="8" t="str">
        <f>Plan1!U116</f>
        <v>Enfermeiro</v>
      </c>
      <c r="C113" s="10">
        <f>Plan1!Y116</f>
        <v>43973</v>
      </c>
      <c r="D113" s="9">
        <f>Plan1!E116</f>
        <v>0</v>
      </c>
      <c r="E113" s="9">
        <f>Plan1!D116</f>
        <v>0</v>
      </c>
      <c r="F113" s="9">
        <f>Plan1!C116+Plan1!G116+Plan1!H116</f>
        <v>3816.4</v>
      </c>
      <c r="G113" s="9">
        <f>Plan1!I116+Plan1!J116+Plan1!K116</f>
        <v>516.72</v>
      </c>
      <c r="H113" s="9">
        <f t="shared" si="5"/>
        <v>3299.6800000000003</v>
      </c>
    </row>
    <row r="114" spans="1:10" ht="27.95" customHeight="1" x14ac:dyDescent="0.25">
      <c r="A114" s="12" t="str">
        <f>Plan1!W117</f>
        <v>KEUVY BEZERRA DE MELO</v>
      </c>
      <c r="B114" s="8" t="str">
        <f>Plan1!U117</f>
        <v>Aux Administrativo Enfermagem</v>
      </c>
      <c r="C114" s="10">
        <f>Plan1!Y117</f>
        <v>43986</v>
      </c>
      <c r="D114" s="9">
        <f>Plan1!E117</f>
        <v>0</v>
      </c>
      <c r="E114" s="9">
        <f>Plan1!D117</f>
        <v>0</v>
      </c>
      <c r="F114" s="9">
        <f>Plan1!C117+Plan1!G117+Plan1!H117</f>
        <v>1995.87</v>
      </c>
      <c r="G114" s="9">
        <f>Plan1!I117+Plan1!J117+Plan1!K117</f>
        <v>208.08</v>
      </c>
      <c r="H114" s="9">
        <f t="shared" si="5"/>
        <v>1787.79</v>
      </c>
    </row>
    <row r="115" spans="1:10" ht="27.95" customHeight="1" x14ac:dyDescent="0.25">
      <c r="A115" s="12" t="str">
        <f>Plan1!W118</f>
        <v>KUAYRE SILVA MEIRELES</v>
      </c>
      <c r="B115" s="8" t="str">
        <f>Plan1!U118</f>
        <v>Supervisor Administrativo</v>
      </c>
      <c r="C115" s="10">
        <f>Plan1!Y118</f>
        <v>44173</v>
      </c>
      <c r="D115" s="9">
        <f>Plan1!E118</f>
        <v>0</v>
      </c>
      <c r="E115" s="9">
        <f>Plan1!D118</f>
        <v>0</v>
      </c>
      <c r="F115" s="9">
        <f>Plan1!C118+Plan1!G118+Plan1!H118</f>
        <v>3038.27</v>
      </c>
      <c r="G115" s="9">
        <f>Plan1!I118+Plan1!J118+Plan1!K118</f>
        <v>344.80999999999995</v>
      </c>
      <c r="H115" s="9">
        <f t="shared" si="5"/>
        <v>2693.46</v>
      </c>
    </row>
    <row r="116" spans="1:10" ht="27.95" customHeight="1" x14ac:dyDescent="0.25">
      <c r="A116" s="12" t="str">
        <f>Plan1!W119</f>
        <v>LAIS DA MATA FORNACIARI</v>
      </c>
      <c r="B116" s="8" t="str">
        <f>Plan1!U119</f>
        <v>Assistente administrativo</v>
      </c>
      <c r="C116" s="10">
        <f>Plan1!Y119</f>
        <v>44138</v>
      </c>
      <c r="D116" s="9">
        <f>Plan1!E119</f>
        <v>0</v>
      </c>
      <c r="E116" s="9">
        <f>Plan1!D119</f>
        <v>11.98</v>
      </c>
      <c r="F116" s="9">
        <f>Plan1!C119+Plan1!G119+Plan1!H119</f>
        <v>2123.6800000000003</v>
      </c>
      <c r="G116" s="9">
        <f>Plan1!I119+Plan1!J119+Plan1!K119</f>
        <v>264.81</v>
      </c>
      <c r="H116" s="9">
        <f t="shared" si="5"/>
        <v>1870.8500000000004</v>
      </c>
    </row>
    <row r="117" spans="1:10" ht="27.95" customHeight="1" x14ac:dyDescent="0.25">
      <c r="A117" s="12" t="str">
        <f>Plan1!W120</f>
        <v>LARICY DE LIMA SOUZA</v>
      </c>
      <c r="B117" s="8" t="str">
        <f>Plan1!U120</f>
        <v>Psicologo</v>
      </c>
      <c r="C117" s="10">
        <f>Plan1!Y120</f>
        <v>43986</v>
      </c>
      <c r="D117" s="9">
        <f>Plan1!E120</f>
        <v>0</v>
      </c>
      <c r="E117" s="9">
        <f>Plan1!D120</f>
        <v>0</v>
      </c>
      <c r="F117" s="9">
        <f>Plan1!C120+Plan1!G120+Plan1!H120</f>
        <v>5089.5200000000004</v>
      </c>
      <c r="G117" s="9">
        <f>Plan1!I120+Plan1!J120+Plan1!K120</f>
        <v>945.95999999999992</v>
      </c>
      <c r="H117" s="9">
        <f t="shared" si="5"/>
        <v>4143.5600000000004</v>
      </c>
    </row>
    <row r="118" spans="1:10" ht="27.95" customHeight="1" x14ac:dyDescent="0.25">
      <c r="A118" s="12" t="str">
        <f>Plan1!W121</f>
        <v>LARISSA ALAUANY NEVES SILVA</v>
      </c>
      <c r="B118" s="8" t="str">
        <f>Plan1!U121</f>
        <v>Auxiliar Administrativo</v>
      </c>
      <c r="C118" s="10">
        <f>Plan1!Y121</f>
        <v>44117</v>
      </c>
      <c r="D118" s="9">
        <f>Plan1!E121</f>
        <v>0</v>
      </c>
      <c r="E118" s="9">
        <f>Plan1!D121</f>
        <v>14.71</v>
      </c>
      <c r="F118" s="9">
        <f>Plan1!C121+Plan1!G121+Plan1!H121</f>
        <v>1901.38</v>
      </c>
      <c r="G118" s="9">
        <f>Plan1!I121+Plan1!J121+Plan1!K121</f>
        <v>276.22000000000003</v>
      </c>
      <c r="H118" s="9">
        <f t="shared" si="5"/>
        <v>1639.8700000000001</v>
      </c>
    </row>
    <row r="119" spans="1:10" ht="27.95" customHeight="1" x14ac:dyDescent="0.25">
      <c r="A119" s="12" t="str">
        <f>Plan1!W122</f>
        <v>LENI ALVES DOS SANTOS</v>
      </c>
      <c r="B119" s="8" t="str">
        <f>Plan1!U122</f>
        <v>Técnico de enfermagem</v>
      </c>
      <c r="C119" s="10">
        <f>Plan1!Y122</f>
        <v>44050</v>
      </c>
      <c r="D119" s="9">
        <f>Plan1!E122</f>
        <v>0</v>
      </c>
      <c r="E119" s="9">
        <f>Plan1!D122</f>
        <v>26.11</v>
      </c>
      <c r="F119" s="9">
        <f>Plan1!C122+Plan1!G122+Plan1!H122</f>
        <v>1787.22</v>
      </c>
      <c r="G119" s="9">
        <f>Plan1!I122+Plan1!J122+Plan1!K122</f>
        <v>365.48</v>
      </c>
      <c r="H119" s="9">
        <f t="shared" si="5"/>
        <v>1447.85</v>
      </c>
    </row>
    <row r="120" spans="1:10" ht="24.75" customHeight="1" x14ac:dyDescent="0.25">
      <c r="A120" s="12" t="str">
        <f>Plan1!W123</f>
        <v>LENNY MOREIRA DA GUARDA</v>
      </c>
      <c r="B120" s="8" t="str">
        <f>Plan1!U123</f>
        <v>Técnico de enfermagem</v>
      </c>
      <c r="C120" s="10">
        <f>Plan1!Y123</f>
        <v>44003</v>
      </c>
      <c r="D120" s="9">
        <f>Plan1!E123</f>
        <v>0</v>
      </c>
      <c r="E120" s="9">
        <f>Plan1!D123</f>
        <v>0</v>
      </c>
      <c r="F120" s="9">
        <f>Plan1!C123+Plan1!G123+Plan1!H123</f>
        <v>2395.92</v>
      </c>
      <c r="G120" s="9">
        <f>Plan1!I123+Plan1!J123+Plan1!K123</f>
        <v>228.47</v>
      </c>
      <c r="H120" s="9">
        <f t="shared" si="5"/>
        <v>2167.4500000000003</v>
      </c>
    </row>
    <row r="121" spans="1:10" ht="24.75" customHeight="1" x14ac:dyDescent="0.25">
      <c r="A121" s="12" t="str">
        <f>Plan1!W124</f>
        <v>LETICIA OLIVEIRA DA SILVA</v>
      </c>
      <c r="B121" s="8" t="str">
        <f>Plan1!U124</f>
        <v>Farmacêutico</v>
      </c>
      <c r="C121" s="10">
        <f>Plan1!Y124</f>
        <v>44167</v>
      </c>
      <c r="D121" s="9">
        <f>Plan1!E124</f>
        <v>0</v>
      </c>
      <c r="E121" s="9">
        <f>Plan1!D124</f>
        <v>0</v>
      </c>
      <c r="F121" s="9">
        <f>Plan1!C124+Plan1!G124+Plan1!H124</f>
        <v>4607.88</v>
      </c>
      <c r="G121" s="9">
        <f>Plan1!I124+Plan1!J124+Plan1!K124</f>
        <v>595.86</v>
      </c>
      <c r="H121" s="9">
        <f t="shared" si="5"/>
        <v>4012.02</v>
      </c>
    </row>
    <row r="122" spans="1:10" ht="24.75" customHeight="1" x14ac:dyDescent="0.25">
      <c r="A122" s="12" t="str">
        <f>Plan1!W125</f>
        <v>LETICIA SANTOS DE CAMARGO</v>
      </c>
      <c r="B122" s="8" t="str">
        <f>Plan1!U125</f>
        <v>Técnico de enfermagem</v>
      </c>
      <c r="C122" s="10">
        <f>Plan1!Y125</f>
        <v>44061</v>
      </c>
      <c r="D122" s="9">
        <f>Plan1!E125</f>
        <v>0</v>
      </c>
      <c r="E122" s="9">
        <f>Plan1!D125</f>
        <v>0</v>
      </c>
      <c r="F122" s="9">
        <f>Plan1!C125+Plan1!G125+Plan1!H125</f>
        <v>2383.13</v>
      </c>
      <c r="G122" s="9">
        <f>Plan1!I125+Plan1!J125+Plan1!K125</f>
        <v>223.73</v>
      </c>
      <c r="H122" s="9">
        <f t="shared" si="5"/>
        <v>2159.4</v>
      </c>
    </row>
    <row r="123" spans="1:10" ht="24.75" customHeight="1" x14ac:dyDescent="0.25">
      <c r="A123" s="12" t="str">
        <f>Plan1!W126</f>
        <v>LUANA APARECIDA DE OLIVEIRA</v>
      </c>
      <c r="B123" s="8" t="str">
        <f>Plan1!U126</f>
        <v>Enfermeiro</v>
      </c>
      <c r="C123" s="10">
        <f>Plan1!Y126</f>
        <v>44016</v>
      </c>
      <c r="D123" s="9">
        <f>Plan1!E126</f>
        <v>0</v>
      </c>
      <c r="E123" s="9">
        <f>Plan1!D126</f>
        <v>0</v>
      </c>
      <c r="F123" s="9">
        <f>Plan1!C126+Plan1!G126+Plan1!H126</f>
        <v>4673.38</v>
      </c>
      <c r="G123" s="9">
        <f>Plan1!I126+Plan1!J126+Plan1!K126</f>
        <v>786.5</v>
      </c>
      <c r="H123" s="9">
        <f t="shared" si="5"/>
        <v>3886.88</v>
      </c>
    </row>
    <row r="124" spans="1:10" ht="24.75" customHeight="1" x14ac:dyDescent="0.25">
      <c r="A124" s="12" t="str">
        <f>Plan1!W127</f>
        <v>LUANA DA CONCEICAO LIRA DE MIRANDA</v>
      </c>
      <c r="B124" s="8" t="str">
        <f>Plan1!U127</f>
        <v>Técnico de enfermagem</v>
      </c>
      <c r="C124" s="10">
        <f>Plan1!Y127</f>
        <v>44138</v>
      </c>
      <c r="D124" s="9">
        <f>Plan1!E127</f>
        <v>0</v>
      </c>
      <c r="E124" s="9">
        <f>Plan1!D127</f>
        <v>10.45</v>
      </c>
      <c r="F124" s="9">
        <f>Plan1!C127+Plan1!G127+Plan1!H127</f>
        <v>1965.8700000000001</v>
      </c>
      <c r="G124" s="9">
        <f>Plan1!I127+Plan1!J127+Plan1!K127</f>
        <v>163.29999999999998</v>
      </c>
      <c r="H124" s="9">
        <f t="shared" si="5"/>
        <v>1813.0200000000002</v>
      </c>
    </row>
    <row r="125" spans="1:10" ht="24.75" customHeight="1" x14ac:dyDescent="0.25">
      <c r="A125" s="12" t="str">
        <f>Plan1!W128</f>
        <v>LUCIANA APARECIDA DOS SANTOS</v>
      </c>
      <c r="B125" s="8" t="str">
        <f>Plan1!U128</f>
        <v>Técnico de enfermagem</v>
      </c>
      <c r="C125" s="10">
        <f>Plan1!Y128</f>
        <v>44050</v>
      </c>
      <c r="D125" s="9">
        <f>Plan1!E128</f>
        <v>0</v>
      </c>
      <c r="E125" s="9">
        <f>Plan1!D128</f>
        <v>0</v>
      </c>
      <c r="F125" s="9">
        <f>Plan1!C128+Plan1!G128+Plan1!H128</f>
        <v>2430.04</v>
      </c>
      <c r="G125" s="9">
        <f>Plan1!I128+Plan1!J128+Plan1!K128</f>
        <v>209.74</v>
      </c>
      <c r="H125" s="9">
        <f t="shared" si="5"/>
        <v>2220.3000000000002</v>
      </c>
    </row>
    <row r="126" spans="1:10" ht="24.75" customHeight="1" x14ac:dyDescent="0.25">
      <c r="A126" s="12" t="str">
        <f>Plan1!W129</f>
        <v>LUCIANA CUNHA DE JESUS SOUZA</v>
      </c>
      <c r="B126" s="8" t="str">
        <f>Plan1!U129</f>
        <v>Enfermeiro</v>
      </c>
      <c r="C126" s="10">
        <f>Plan1!Y129</f>
        <v>44006</v>
      </c>
      <c r="D126" s="9">
        <f>Plan1!E129</f>
        <v>0</v>
      </c>
      <c r="E126" s="9">
        <f>Plan1!D129</f>
        <v>0</v>
      </c>
      <c r="F126" s="9">
        <f>Plan1!C129+Plan1!G129+Plan1!H129</f>
        <v>4688.99</v>
      </c>
      <c r="G126" s="9">
        <f>Plan1!I129+Plan1!J129+Plan1!K129</f>
        <v>712.75</v>
      </c>
      <c r="H126" s="9">
        <f t="shared" si="5"/>
        <v>3976.24</v>
      </c>
      <c r="J126" s="11"/>
    </row>
    <row r="127" spans="1:10" ht="24.75" customHeight="1" x14ac:dyDescent="0.25">
      <c r="A127" s="12" t="str">
        <f>Plan1!W130</f>
        <v>LUCINEIA SANTOS LOPES</v>
      </c>
      <c r="B127" s="8" t="str">
        <f>Plan1!U130</f>
        <v>Técnico de enfermagem</v>
      </c>
      <c r="C127" s="10">
        <f>Plan1!Y130</f>
        <v>44013</v>
      </c>
      <c r="D127" s="9">
        <f>Plan1!E130</f>
        <v>0</v>
      </c>
      <c r="E127" s="9">
        <f>Plan1!D130</f>
        <v>0</v>
      </c>
      <c r="F127" s="9">
        <f>Plan1!C130+Plan1!G130+Plan1!H130</f>
        <v>1911.26</v>
      </c>
      <c r="G127" s="9">
        <f>Plan1!I130+Plan1!J130+Plan1!K130</f>
        <v>302.35000000000002</v>
      </c>
      <c r="H127" s="9">
        <f t="shared" si="5"/>
        <v>1608.9099999999999</v>
      </c>
    </row>
    <row r="128" spans="1:10" ht="20.25" customHeight="1" x14ac:dyDescent="0.25">
      <c r="A128" s="12" t="str">
        <f>Plan1!W131</f>
        <v>LUDIANNE SILVA DE OLIVEIRA</v>
      </c>
      <c r="B128" s="8" t="str">
        <f>Plan1!U131</f>
        <v>Técnico de enfermagem</v>
      </c>
      <c r="C128" s="10">
        <f>Plan1!Y131</f>
        <v>44013</v>
      </c>
      <c r="D128" s="9">
        <f>Plan1!E131</f>
        <v>0</v>
      </c>
      <c r="E128" s="9">
        <f>Plan1!D131</f>
        <v>0</v>
      </c>
      <c r="F128" s="9">
        <f>Plan1!C131+Plan1!G131+Plan1!H131</f>
        <v>89.73</v>
      </c>
      <c r="G128" s="9">
        <f>Plan1!I131+Plan1!J131+Plan1!K131</f>
        <v>6.72</v>
      </c>
      <c r="H128" s="9">
        <f t="shared" si="5"/>
        <v>83.01</v>
      </c>
    </row>
    <row r="129" spans="1:8" ht="22.5" customHeight="1" x14ac:dyDescent="0.25">
      <c r="A129" s="12" t="str">
        <f>Plan1!W132</f>
        <v>MARIA AMELIA FRANCA DE ARAUJO LIMA</v>
      </c>
      <c r="B129" s="8" t="str">
        <f>Plan1!U132</f>
        <v>Técnico de enfermagem</v>
      </c>
      <c r="C129" s="10">
        <f>Plan1!Y132</f>
        <v>43978</v>
      </c>
      <c r="D129" s="9">
        <f>Plan1!E132</f>
        <v>0</v>
      </c>
      <c r="E129" s="9">
        <f>Plan1!D132</f>
        <v>0</v>
      </c>
      <c r="F129" s="9">
        <f>Plan1!C132+Plan1!G132+Plan1!H132</f>
        <v>2376.85</v>
      </c>
      <c r="G129" s="9">
        <f>Plan1!I132+Plan1!J132+Plan1!K132</f>
        <v>228.56</v>
      </c>
      <c r="H129" s="9">
        <f t="shared" si="5"/>
        <v>2148.29</v>
      </c>
    </row>
    <row r="130" spans="1:8" ht="27.95" customHeight="1" x14ac:dyDescent="0.25">
      <c r="A130" s="12" t="str">
        <f>Plan1!W133</f>
        <v>MARIA ANGELA DE PAULA</v>
      </c>
      <c r="B130" s="8" t="str">
        <f>Plan1!U133</f>
        <v>Técnico de enfermagem</v>
      </c>
      <c r="C130" s="10">
        <f>Plan1!Y133</f>
        <v>43999</v>
      </c>
      <c r="D130" s="9">
        <f>Plan1!E133</f>
        <v>0</v>
      </c>
      <c r="E130" s="9">
        <f>Plan1!D133</f>
        <v>0</v>
      </c>
      <c r="F130" s="9">
        <f>Plan1!C133+Plan1!G133+Plan1!H133</f>
        <v>2432.35</v>
      </c>
      <c r="G130" s="9">
        <f>Plan1!I133+Plan1!J133+Plan1!K133</f>
        <v>230.66</v>
      </c>
      <c r="H130" s="9">
        <f t="shared" si="5"/>
        <v>2201.69</v>
      </c>
    </row>
    <row r="131" spans="1:8" ht="27.95" customHeight="1" x14ac:dyDescent="0.25">
      <c r="A131" s="12" t="str">
        <f>Plan1!W134</f>
        <v>MARIA DIVINA MARQUES DOS SANTOS</v>
      </c>
      <c r="B131" s="8" t="str">
        <f>Plan1!U134</f>
        <v>Enfermeiro</v>
      </c>
      <c r="C131" s="10">
        <f>Plan1!Y134</f>
        <v>43990</v>
      </c>
      <c r="D131" s="9">
        <f>Plan1!E134</f>
        <v>0</v>
      </c>
      <c r="E131" s="9">
        <f>Plan1!D134</f>
        <v>0</v>
      </c>
      <c r="F131" s="9">
        <f>Plan1!C134+Plan1!G134+Plan1!H134</f>
        <v>4733.57</v>
      </c>
      <c r="G131" s="9">
        <f>Plan1!I134+Plan1!J134+Plan1!K134</f>
        <v>953.98</v>
      </c>
      <c r="H131" s="9">
        <f t="shared" si="5"/>
        <v>3779.5899999999997</v>
      </c>
    </row>
    <row r="132" spans="1:8" ht="27.95" customHeight="1" x14ac:dyDescent="0.25">
      <c r="A132" s="12" t="str">
        <f>Plan1!W135</f>
        <v>MARIA DO CARMO BARROS DO NASCIMENTO</v>
      </c>
      <c r="B132" s="8" t="str">
        <f>Plan1!U135</f>
        <v>Técnico de enfermagem</v>
      </c>
      <c r="C132" s="10">
        <f>Plan1!Y135</f>
        <v>44050</v>
      </c>
      <c r="D132" s="9">
        <f>Plan1!E135</f>
        <v>0</v>
      </c>
      <c r="E132" s="9">
        <f>Plan1!D135</f>
        <v>0</v>
      </c>
      <c r="F132" s="9">
        <f>Plan1!C135+Plan1!G135+Plan1!H135</f>
        <v>1967.3600000000001</v>
      </c>
      <c r="G132" s="9">
        <f>Plan1!I135+Plan1!J135+Plan1!K135</f>
        <v>162.75</v>
      </c>
      <c r="H132" s="9">
        <f t="shared" si="5"/>
        <v>1804.6100000000001</v>
      </c>
    </row>
    <row r="133" spans="1:8" ht="27.95" customHeight="1" x14ac:dyDescent="0.25">
      <c r="A133" s="12" t="str">
        <f>Plan1!W136</f>
        <v>MARIA DO CARMO RAMOS SOBRINHO</v>
      </c>
      <c r="B133" s="8" t="str">
        <f>Plan1!U136</f>
        <v>Técnico de enfermagem</v>
      </c>
      <c r="C133" s="10">
        <f>Plan1!Y136</f>
        <v>44004</v>
      </c>
      <c r="D133" s="9">
        <f>Plan1!E136</f>
        <v>0</v>
      </c>
      <c r="E133" s="9">
        <f>Plan1!D136</f>
        <v>0</v>
      </c>
      <c r="F133" s="9">
        <f>Plan1!C136+Plan1!G136+Plan1!H136</f>
        <v>2378.2599999999998</v>
      </c>
      <c r="G133" s="9">
        <f>Plan1!I136+Plan1!J136+Plan1!K136</f>
        <v>222.85999999999999</v>
      </c>
      <c r="H133" s="9">
        <f t="shared" si="5"/>
        <v>2155.3999999999996</v>
      </c>
    </row>
    <row r="134" spans="1:8" ht="27.95" customHeight="1" x14ac:dyDescent="0.25">
      <c r="A134" s="12" t="str">
        <f>Plan1!W137</f>
        <v>MARIA LUCIA BATISTA PIRES REZENDE</v>
      </c>
      <c r="B134" s="8" t="str">
        <f>Plan1!U137</f>
        <v>Técnico de enfermagem</v>
      </c>
      <c r="C134" s="10">
        <f>Plan1!Y137</f>
        <v>44013</v>
      </c>
      <c r="D134" s="9">
        <f>Plan1!E137</f>
        <v>0</v>
      </c>
      <c r="E134" s="9">
        <f>Plan1!D137</f>
        <v>0</v>
      </c>
      <c r="F134" s="9">
        <f>Plan1!C137+Plan1!G137+Plan1!H137</f>
        <v>1985.2700000000002</v>
      </c>
      <c r="G134" s="9">
        <f>Plan1!I137+Plan1!J137+Plan1!K137</f>
        <v>276.69</v>
      </c>
      <c r="H134" s="9">
        <f t="shared" si="5"/>
        <v>1708.5800000000002</v>
      </c>
    </row>
    <row r="135" spans="1:8" ht="27.95" customHeight="1" x14ac:dyDescent="0.25">
      <c r="A135" s="12" t="str">
        <f>Plan1!W138</f>
        <v>MARILIA SANTOS BRAGA</v>
      </c>
      <c r="B135" s="8" t="str">
        <f>Plan1!U138</f>
        <v>Técnico de enfermagem</v>
      </c>
      <c r="C135" s="10">
        <f>Plan1!Y138</f>
        <v>44166</v>
      </c>
      <c r="D135" s="9">
        <f>Plan1!E138</f>
        <v>0</v>
      </c>
      <c r="E135" s="9">
        <f>Plan1!D138</f>
        <v>0</v>
      </c>
      <c r="F135" s="9">
        <f>Plan1!C138+Plan1!G138+Plan1!H138</f>
        <v>2396.42</v>
      </c>
      <c r="G135" s="9">
        <f>Plan1!I138+Plan1!J138+Plan1!K138</f>
        <v>229.25</v>
      </c>
      <c r="H135" s="9">
        <f t="shared" si="5"/>
        <v>2167.17</v>
      </c>
    </row>
    <row r="136" spans="1:8" ht="27.95" customHeight="1" x14ac:dyDescent="0.25">
      <c r="A136" s="12" t="str">
        <f>Plan1!W139</f>
        <v>MARISTELA ALVES DA SILVA</v>
      </c>
      <c r="B136" s="8" t="str">
        <f>Plan1!U139</f>
        <v>Técnico de enfermagem</v>
      </c>
      <c r="C136" s="10">
        <f>Plan1!Y139</f>
        <v>43972</v>
      </c>
      <c r="D136" s="9">
        <f>Plan1!E139</f>
        <v>0</v>
      </c>
      <c r="E136" s="9">
        <f>Plan1!D139</f>
        <v>0</v>
      </c>
      <c r="F136" s="9">
        <f>Plan1!C139+Plan1!G139+Plan1!H139</f>
        <v>1879.5900000000001</v>
      </c>
      <c r="G136" s="9">
        <f>Plan1!I139+Plan1!J139+Plan1!K139</f>
        <v>260.73</v>
      </c>
      <c r="H136" s="9">
        <f t="shared" si="5"/>
        <v>1618.8600000000001</v>
      </c>
    </row>
    <row r="137" spans="1:8" ht="27.95" customHeight="1" x14ac:dyDescent="0.25">
      <c r="A137" s="12" t="str">
        <f>Plan1!W140</f>
        <v>MAYARA BORGES OLIVEIRA</v>
      </c>
      <c r="B137" s="8" t="str">
        <f>Plan1!U140</f>
        <v>Técnico de enfermagem</v>
      </c>
      <c r="C137" s="10">
        <f>Plan1!Y140</f>
        <v>44005</v>
      </c>
      <c r="D137" s="9">
        <f>Plan1!E140</f>
        <v>0</v>
      </c>
      <c r="E137" s="9">
        <f>Plan1!D140</f>
        <v>11.39</v>
      </c>
      <c r="F137" s="9">
        <f>Plan1!C140+Plan1!G140+Plan1!H140</f>
        <v>1965.8700000000001</v>
      </c>
      <c r="G137" s="9">
        <f>Plan1!I140+Plan1!J140+Plan1!K140</f>
        <v>161.44999999999999</v>
      </c>
      <c r="H137" s="9">
        <f t="shared" si="5"/>
        <v>1815.8100000000002</v>
      </c>
    </row>
    <row r="138" spans="1:8" ht="27.95" customHeight="1" x14ac:dyDescent="0.25">
      <c r="A138" s="12" t="str">
        <f>Plan1!W141</f>
        <v>MAYARA ROCHA DE OLIVEIRA</v>
      </c>
      <c r="B138" s="8" t="str">
        <f>Plan1!U141</f>
        <v>Coordenador de Enfermagem NIR</v>
      </c>
      <c r="C138" s="10">
        <f>Plan1!Y141</f>
        <v>44005</v>
      </c>
      <c r="D138" s="9">
        <f>Plan1!E141</f>
        <v>0</v>
      </c>
      <c r="E138" s="9">
        <f>Plan1!D141</f>
        <v>0.01</v>
      </c>
      <c r="F138" s="9">
        <f>Plan1!C141+Plan1!G141+Plan1!H141</f>
        <v>4753.2</v>
      </c>
      <c r="G138" s="9">
        <f>Plan1!I141+Plan1!J141+Plan1!K141</f>
        <v>836.75</v>
      </c>
      <c r="H138" s="9">
        <f t="shared" si="5"/>
        <v>3916.46</v>
      </c>
    </row>
    <row r="139" spans="1:8" ht="27.95" customHeight="1" x14ac:dyDescent="0.25">
      <c r="A139" s="12" t="str">
        <f>Plan1!W142</f>
        <v>MERLAINE ARRUDA MONTEIRO BEZERRA</v>
      </c>
      <c r="B139" s="8" t="str">
        <f>Plan1!U142</f>
        <v>Fisioterapeuta Nivel II</v>
      </c>
      <c r="C139" s="10">
        <f>Plan1!Y142</f>
        <v>44044</v>
      </c>
      <c r="D139" s="9">
        <f>Plan1!E142</f>
        <v>0</v>
      </c>
      <c r="E139" s="9">
        <f>Plan1!D142</f>
        <v>0</v>
      </c>
      <c r="F139" s="9">
        <f>Plan1!C142+Plan1!G142+Plan1!H142</f>
        <v>3246.95</v>
      </c>
      <c r="G139" s="9">
        <f>Plan1!I142+Plan1!J142+Plan1!K142</f>
        <v>369.51</v>
      </c>
      <c r="H139" s="9">
        <f t="shared" si="5"/>
        <v>2877.4399999999996</v>
      </c>
    </row>
    <row r="140" spans="1:8" ht="27.95" customHeight="1" x14ac:dyDescent="0.25">
      <c r="A140" s="12" t="str">
        <f>Plan1!W143</f>
        <v>MICHAEL DOUGLAS SOUZA EVANGELISTA</v>
      </c>
      <c r="B140" s="8" t="str">
        <f>Plan1!U143</f>
        <v>Enfermeiro</v>
      </c>
      <c r="C140" s="10">
        <f>Plan1!Y143</f>
        <v>44037</v>
      </c>
      <c r="D140" s="9">
        <f>Plan1!E143</f>
        <v>0</v>
      </c>
      <c r="E140" s="9">
        <f>Plan1!D143</f>
        <v>0</v>
      </c>
      <c r="F140" s="9">
        <f>Plan1!C143+Plan1!G143+Plan1!H143</f>
        <v>3841.55</v>
      </c>
      <c r="G140" s="9">
        <f>Plan1!I143+Plan1!J143+Plan1!K143</f>
        <v>545.16</v>
      </c>
      <c r="H140" s="9">
        <f t="shared" si="5"/>
        <v>3296.3900000000003</v>
      </c>
    </row>
    <row r="141" spans="1:8" ht="27.95" customHeight="1" x14ac:dyDescent="0.25">
      <c r="A141" s="12" t="str">
        <f>Plan1!W144</f>
        <v>MICHELE BATISTA VIEIRA</v>
      </c>
      <c r="B141" s="8" t="str">
        <f>Plan1!U144</f>
        <v>Tecnico de Informatica</v>
      </c>
      <c r="C141" s="10">
        <f>Plan1!Y144</f>
        <v>44003</v>
      </c>
      <c r="D141" s="9">
        <f>Plan1!E144</f>
        <v>0</v>
      </c>
      <c r="E141" s="9">
        <f>Plan1!D144</f>
        <v>0</v>
      </c>
      <c r="F141" s="9">
        <f>Plan1!C144+Plan1!G144+Plan1!H144</f>
        <v>89.73</v>
      </c>
      <c r="G141" s="9">
        <f>Plan1!I144+Plan1!J144+Plan1!K144</f>
        <v>6.72</v>
      </c>
      <c r="H141" s="9">
        <f t="shared" si="5"/>
        <v>83.01</v>
      </c>
    </row>
    <row r="142" spans="1:8" ht="27.95" customHeight="1" x14ac:dyDescent="0.25">
      <c r="A142" s="12" t="str">
        <f>Plan1!W145</f>
        <v>MICHELE CARVALHO VELOSO DOURADO</v>
      </c>
      <c r="B142" s="8" t="str">
        <f>Plan1!U145</f>
        <v>Auxiliar Administrativo</v>
      </c>
      <c r="C142" s="10">
        <f>Plan1!Y145</f>
        <v>44138</v>
      </c>
      <c r="D142" s="9">
        <f>Plan1!E145</f>
        <v>0</v>
      </c>
      <c r="E142" s="9">
        <f>Plan1!D145</f>
        <v>9.8000000000000007</v>
      </c>
      <c r="F142" s="9">
        <f>Plan1!C145+Plan1!G145+Plan1!H145</f>
        <v>1901.38</v>
      </c>
      <c r="G142" s="9">
        <f>Plan1!I145+Plan1!J145+Plan1!K145</f>
        <v>198.43</v>
      </c>
      <c r="H142" s="9">
        <f t="shared" si="5"/>
        <v>1712.75</v>
      </c>
    </row>
    <row r="143" spans="1:8" ht="27.95" customHeight="1" x14ac:dyDescent="0.25">
      <c r="A143" s="12" t="str">
        <f>Plan1!W146</f>
        <v>MIRIAM MEIRELES</v>
      </c>
      <c r="B143" s="8" t="str">
        <f>Plan1!U146</f>
        <v>Técnico de enfermagem</v>
      </c>
      <c r="C143" s="10">
        <f>Plan1!Y146</f>
        <v>44003</v>
      </c>
      <c r="D143" s="9">
        <f>Plan1!E146</f>
        <v>0</v>
      </c>
      <c r="E143" s="9">
        <f>Plan1!D146</f>
        <v>0</v>
      </c>
      <c r="F143" s="9">
        <f>Plan1!C146+Plan1!G146+Plan1!H146</f>
        <v>2371.91</v>
      </c>
      <c r="G143" s="9">
        <f>Plan1!I146+Plan1!J146+Plan1!K146</f>
        <v>223.45999999999998</v>
      </c>
      <c r="H143" s="9">
        <f t="shared" si="5"/>
        <v>2148.4499999999998</v>
      </c>
    </row>
    <row r="144" spans="1:8" ht="27.95" customHeight="1" x14ac:dyDescent="0.25">
      <c r="A144" s="12" t="str">
        <f>Plan1!W147</f>
        <v>MONIKA PATRICIA DA SILVA MENDES</v>
      </c>
      <c r="B144" s="8" t="str">
        <f>Plan1!U147</f>
        <v>Técnico de enfermagem</v>
      </c>
      <c r="C144" s="10">
        <f>Plan1!Y147</f>
        <v>44013</v>
      </c>
      <c r="D144" s="9">
        <f>Plan1!E147</f>
        <v>0</v>
      </c>
      <c r="E144" s="9">
        <f>Plan1!D147</f>
        <v>0</v>
      </c>
      <c r="F144" s="9">
        <f>Plan1!C147+Plan1!G147+Plan1!H147</f>
        <v>1978.0200000000002</v>
      </c>
      <c r="G144" s="9">
        <f>Plan1!I147+Plan1!J147+Plan1!K147</f>
        <v>160.41999999999999</v>
      </c>
      <c r="H144" s="9">
        <f t="shared" si="5"/>
        <v>1817.6000000000001</v>
      </c>
    </row>
    <row r="145" spans="1:9" ht="26.25" customHeight="1" x14ac:dyDescent="0.25">
      <c r="A145" s="12" t="str">
        <f>Plan1!W148</f>
        <v>MYLENA COSTA RODRIGUES</v>
      </c>
      <c r="B145" s="8" t="str">
        <f>Plan1!U148</f>
        <v>Enfermeiro</v>
      </c>
      <c r="C145" s="10">
        <f>Plan1!Y148</f>
        <v>44003</v>
      </c>
      <c r="D145" s="9">
        <f>Plan1!E148</f>
        <v>0</v>
      </c>
      <c r="E145" s="9">
        <f>Plan1!D148</f>
        <v>0</v>
      </c>
      <c r="F145" s="9">
        <f>Plan1!C148+Plan1!G148+Plan1!H148</f>
        <v>3815.53</v>
      </c>
      <c r="G145" s="9">
        <f>Plan1!I148+Plan1!J148+Plan1!K148</f>
        <v>545.16</v>
      </c>
      <c r="H145" s="9">
        <f t="shared" ref="H145" si="6">D145+E145+F145-G145</f>
        <v>3270.3700000000003</v>
      </c>
    </row>
    <row r="146" spans="1:9" ht="27.95" customHeight="1" x14ac:dyDescent="0.25">
      <c r="A146" s="12" t="str">
        <f>Plan1!W149</f>
        <v>NARA MICHELE LIMA BATISTA</v>
      </c>
      <c r="B146" s="8" t="str">
        <f>Plan1!U149</f>
        <v>Auxiliar Administrativo</v>
      </c>
      <c r="C146" s="10">
        <f>Plan1!Y149</f>
        <v>43976</v>
      </c>
      <c r="D146" s="9">
        <f>Plan1!E149</f>
        <v>0</v>
      </c>
      <c r="E146" s="9">
        <f>Plan1!D149</f>
        <v>0</v>
      </c>
      <c r="F146" s="9">
        <f>Plan1!C149+Plan1!G149+Plan1!H149</f>
        <v>1987.51</v>
      </c>
      <c r="G146" s="9">
        <f>Plan1!I149+Plan1!J149+Plan1!K149</f>
        <v>208.37</v>
      </c>
      <c r="H146" s="9">
        <f t="shared" ref="H146:H155" si="7">D146+E146+F146-G146</f>
        <v>1779.1399999999999</v>
      </c>
    </row>
    <row r="147" spans="1:9" ht="27.95" customHeight="1" x14ac:dyDescent="0.25">
      <c r="A147" s="12" t="str">
        <f>Plan1!W150</f>
        <v>NEURIANE ROCHA TAVARES</v>
      </c>
      <c r="B147" s="8" t="str">
        <f>Plan1!U150</f>
        <v>Assistente Financeiro III</v>
      </c>
      <c r="C147" s="10">
        <f>Plan1!Y150</f>
        <v>44013</v>
      </c>
      <c r="D147" s="9">
        <f>Plan1!E150</f>
        <v>0</v>
      </c>
      <c r="E147" s="9">
        <f>Plan1!D150</f>
        <v>43.92</v>
      </c>
      <c r="F147" s="9">
        <f>Plan1!C150+Plan1!G150+Plan1!H150</f>
        <v>2742.4</v>
      </c>
      <c r="G147" s="9">
        <f>Plan1!I150+Plan1!J150+Plan1!K150</f>
        <v>474.33</v>
      </c>
      <c r="H147" s="9">
        <f t="shared" si="7"/>
        <v>2311.9900000000002</v>
      </c>
      <c r="I147" s="11"/>
    </row>
    <row r="148" spans="1:9" ht="27.95" customHeight="1" x14ac:dyDescent="0.25">
      <c r="A148" s="12" t="str">
        <f>Plan1!W151</f>
        <v>NIVIA SILVA DO NASCIMENTO</v>
      </c>
      <c r="B148" s="8" t="str">
        <f>Plan1!U151</f>
        <v>Técnico de enfermagem</v>
      </c>
      <c r="C148" s="10">
        <f>Plan1!Y151</f>
        <v>44060</v>
      </c>
      <c r="D148" s="9">
        <f>Plan1!E151</f>
        <v>0</v>
      </c>
      <c r="E148" s="9">
        <f>Plan1!D151</f>
        <v>0</v>
      </c>
      <c r="F148" s="9">
        <f>Plan1!C151+Plan1!G151+Plan1!H151</f>
        <v>2343.79</v>
      </c>
      <c r="G148" s="9">
        <f>Plan1!I151+Plan1!J151+Plan1!K151</f>
        <v>197.65</v>
      </c>
      <c r="H148" s="9">
        <f t="shared" si="7"/>
        <v>2146.14</v>
      </c>
    </row>
    <row r="149" spans="1:9" ht="27.95" customHeight="1" x14ac:dyDescent="0.25">
      <c r="A149" s="12" t="str">
        <f>Plan1!W152</f>
        <v>PATRICIA DA ROCHA VAZ</v>
      </c>
      <c r="B149" s="8" t="str">
        <f>Plan1!U152</f>
        <v>Técnico de enfermagem</v>
      </c>
      <c r="C149" s="10">
        <f>Plan1!Y152</f>
        <v>44060</v>
      </c>
      <c r="D149" s="9">
        <f>Plan1!E152</f>
        <v>0</v>
      </c>
      <c r="E149" s="9">
        <f>Plan1!D152</f>
        <v>26.09</v>
      </c>
      <c r="F149" s="9">
        <f>Plan1!C152+Plan1!G152+Plan1!H152</f>
        <v>1965.8700000000001</v>
      </c>
      <c r="G149" s="9">
        <f>Plan1!I152+Plan1!J152+Plan1!K152</f>
        <v>162.77000000000001</v>
      </c>
      <c r="H149" s="9">
        <f t="shared" si="7"/>
        <v>1829.19</v>
      </c>
    </row>
    <row r="150" spans="1:9" ht="27.95" customHeight="1" x14ac:dyDescent="0.25">
      <c r="A150" s="12" t="str">
        <f>Plan1!W153</f>
        <v>PATRICIA ROCHA DE CARVALHO</v>
      </c>
      <c r="B150" s="8" t="str">
        <f>Plan1!U153</f>
        <v>Técnico de enfermagem</v>
      </c>
      <c r="C150" s="10">
        <f>Plan1!Y153</f>
        <v>44060</v>
      </c>
      <c r="D150" s="9">
        <f>Plan1!E153</f>
        <v>0</v>
      </c>
      <c r="E150" s="9">
        <f>Plan1!D153</f>
        <v>26.19</v>
      </c>
      <c r="F150" s="9">
        <f>Plan1!C153+Plan1!G153+Plan1!H153</f>
        <v>1965.8700000000001</v>
      </c>
      <c r="G150" s="9">
        <f>Plan1!I153+Plan1!J153+Plan1!K153</f>
        <v>276.60000000000002</v>
      </c>
      <c r="H150" s="9">
        <f t="shared" si="7"/>
        <v>1715.46</v>
      </c>
    </row>
    <row r="151" spans="1:9" ht="27.95" customHeight="1" x14ac:dyDescent="0.25">
      <c r="A151" s="12" t="str">
        <f>Plan1!W154</f>
        <v>PATRICIA SOARES DE OLIVEIRA</v>
      </c>
      <c r="B151" s="8" t="str">
        <f>Plan1!U154</f>
        <v>Técnico de enfermagem</v>
      </c>
      <c r="C151" s="10">
        <f>Plan1!Y154</f>
        <v>43972</v>
      </c>
      <c r="D151" s="9">
        <f>Plan1!E154</f>
        <v>0</v>
      </c>
      <c r="E151" s="9">
        <f>Plan1!D154</f>
        <v>0</v>
      </c>
      <c r="F151" s="9">
        <f>Plan1!C154+Plan1!G154+Plan1!H154</f>
        <v>1882.0300000000002</v>
      </c>
      <c r="G151" s="9">
        <f>Plan1!I154+Plan1!J154+Plan1!K154</f>
        <v>262.33</v>
      </c>
      <c r="H151" s="9">
        <f t="shared" si="7"/>
        <v>1619.7000000000003</v>
      </c>
    </row>
    <row r="152" spans="1:9" ht="27.95" customHeight="1" x14ac:dyDescent="0.25">
      <c r="A152" s="12" t="str">
        <f>Plan1!W155</f>
        <v>PATRICIA VASCONCELOS SOARES</v>
      </c>
      <c r="B152" s="8" t="str">
        <f>Plan1!U155</f>
        <v>Fisioterapeuta Nivel I</v>
      </c>
      <c r="C152" s="10">
        <f>Plan1!Y155</f>
        <v>44084</v>
      </c>
      <c r="D152" s="9">
        <f>Plan1!E155</f>
        <v>0</v>
      </c>
      <c r="E152" s="9">
        <f>Plan1!D155</f>
        <v>0</v>
      </c>
      <c r="F152" s="9">
        <f>Plan1!C155+Plan1!G155+Plan1!H155</f>
        <v>2599.42</v>
      </c>
      <c r="G152" s="9">
        <f>Plan1!I155+Plan1!J155+Plan1!K155</f>
        <v>264.64</v>
      </c>
      <c r="H152" s="9">
        <f t="shared" si="7"/>
        <v>2334.7800000000002</v>
      </c>
    </row>
    <row r="153" spans="1:9" ht="27.95" customHeight="1" x14ac:dyDescent="0.25">
      <c r="A153" s="12" t="str">
        <f>Plan1!W156</f>
        <v>PAULO MOREIRA DA SILVA OLIVEIRA</v>
      </c>
      <c r="B153" s="8" t="str">
        <f>Plan1!U156</f>
        <v>Técnico de enfermagem</v>
      </c>
      <c r="C153" s="10">
        <f>Plan1!Y156</f>
        <v>44166</v>
      </c>
      <c r="D153" s="9">
        <f>Plan1!E156</f>
        <v>0</v>
      </c>
      <c r="E153" s="9">
        <f>Plan1!D156</f>
        <v>0</v>
      </c>
      <c r="F153" s="9">
        <f>Plan1!C156+Plan1!G156+Plan1!H156</f>
        <v>2351.12</v>
      </c>
      <c r="G153" s="9">
        <f>Plan1!I156+Plan1!J156+Plan1!K156</f>
        <v>210.9</v>
      </c>
      <c r="H153" s="9">
        <f t="shared" si="7"/>
        <v>2140.2199999999998</v>
      </c>
    </row>
    <row r="154" spans="1:9" ht="27.95" customHeight="1" x14ac:dyDescent="0.25">
      <c r="A154" s="12" t="str">
        <f>Plan1!W157</f>
        <v>POLIANA NASCIMENTO OLIVEIRA</v>
      </c>
      <c r="B154" s="8" t="str">
        <f>Plan1!U157</f>
        <v>Aux Administrativo Enfermagem</v>
      </c>
      <c r="C154" s="10">
        <f>Plan1!Y157</f>
        <v>44014</v>
      </c>
      <c r="D154" s="9">
        <f>Plan1!E157</f>
        <v>0</v>
      </c>
      <c r="E154" s="9">
        <f>Plan1!D157</f>
        <v>31.64</v>
      </c>
      <c r="F154" s="9">
        <f>Plan1!C157+Plan1!G157+Plan1!H157</f>
        <v>1883.8300000000002</v>
      </c>
      <c r="G154" s="9">
        <f>Plan1!I157+Plan1!J157+Plan1!K157</f>
        <v>203.26</v>
      </c>
      <c r="H154" s="9">
        <f t="shared" si="7"/>
        <v>1712.2100000000003</v>
      </c>
    </row>
    <row r="155" spans="1:9" ht="27.95" customHeight="1" x14ac:dyDescent="0.25">
      <c r="A155" s="12" t="str">
        <f>Plan1!W158</f>
        <v>PRISCILA ALVES BRANDAO</v>
      </c>
      <c r="B155" s="8" t="str">
        <f>Plan1!U158</f>
        <v>Técnico de enfermagem</v>
      </c>
      <c r="C155" s="10">
        <f>Plan1!Y158</f>
        <v>44034</v>
      </c>
      <c r="D155" s="9">
        <f>Plan1!E158</f>
        <v>0</v>
      </c>
      <c r="E155" s="9">
        <f>Plan1!D158</f>
        <v>0</v>
      </c>
      <c r="F155" s="9">
        <f>Plan1!C158+Plan1!G158+Plan1!H158</f>
        <v>2404.36</v>
      </c>
      <c r="G155" s="9">
        <f>Plan1!I158+Plan1!J158+Plan1!K158</f>
        <v>206.82</v>
      </c>
      <c r="H155" s="9">
        <f t="shared" si="7"/>
        <v>2197.54</v>
      </c>
    </row>
    <row r="156" spans="1:9" ht="27.95" customHeight="1" x14ac:dyDescent="0.25">
      <c r="A156" s="12" t="str">
        <f>Plan1!W159</f>
        <v>PRISCILA FERNANDES DIAS BANDEIRA DE ALMEIDA</v>
      </c>
      <c r="B156" s="8" t="str">
        <f>Plan1!U159</f>
        <v>Técnico de enfermagem</v>
      </c>
      <c r="C156" s="10">
        <f>Plan1!Y159</f>
        <v>44007</v>
      </c>
      <c r="D156" s="9">
        <f>Plan1!E159</f>
        <v>0</v>
      </c>
      <c r="E156" s="9">
        <f>Plan1!D159</f>
        <v>0</v>
      </c>
      <c r="F156" s="9">
        <f>Plan1!C159+Plan1!G159+Plan1!H159</f>
        <v>1966.94</v>
      </c>
      <c r="G156" s="9">
        <f>Plan1!I159+Plan1!J159+Plan1!K159</f>
        <v>160.41999999999999</v>
      </c>
      <c r="H156" s="9">
        <f t="shared" ref="H156:H193" si="8">D156+E156+F156-G156</f>
        <v>1806.52</v>
      </c>
    </row>
    <row r="157" spans="1:9" ht="27.95" customHeight="1" x14ac:dyDescent="0.25">
      <c r="A157" s="12" t="str">
        <f>Plan1!W160</f>
        <v>PRISCILA FERREIRA DA SILVA</v>
      </c>
      <c r="B157" s="8" t="str">
        <f>Plan1!U160</f>
        <v>Enfermeiro</v>
      </c>
      <c r="C157" s="10">
        <f>Plan1!Y160</f>
        <v>44007</v>
      </c>
      <c r="D157" s="9">
        <f>Plan1!E160</f>
        <v>0</v>
      </c>
      <c r="E157" s="9">
        <f>Plan1!D160</f>
        <v>0</v>
      </c>
      <c r="F157" s="9">
        <f>Plan1!C160+Plan1!G160+Plan1!H160</f>
        <v>3815.53</v>
      </c>
      <c r="G157" s="9">
        <f>Plan1!I160+Plan1!J160+Plan1!K160</f>
        <v>516.72</v>
      </c>
      <c r="H157" s="9">
        <f t="shared" si="8"/>
        <v>3298.8100000000004</v>
      </c>
    </row>
    <row r="158" spans="1:9" ht="27.95" customHeight="1" x14ac:dyDescent="0.25">
      <c r="A158" s="12" t="str">
        <f>Plan1!W161</f>
        <v>QUEZIA DE SOUZA FERREIRA</v>
      </c>
      <c r="B158" s="8" t="str">
        <f>Plan1!U161</f>
        <v>Técnico de enfermagem</v>
      </c>
      <c r="C158" s="10">
        <f>Plan1!Y161</f>
        <v>44002</v>
      </c>
      <c r="D158" s="9">
        <f>Plan1!E161</f>
        <v>0</v>
      </c>
      <c r="E158" s="9">
        <f>Plan1!D161</f>
        <v>0</v>
      </c>
      <c r="F158" s="9">
        <f>Plan1!C161+Plan1!G161+Plan1!H161</f>
        <v>2377.63</v>
      </c>
      <c r="G158" s="9">
        <f>Plan1!I161+Plan1!J161+Plan1!K161</f>
        <v>226.39</v>
      </c>
      <c r="H158" s="9">
        <f t="shared" si="8"/>
        <v>2151.2400000000002</v>
      </c>
    </row>
    <row r="159" spans="1:9" ht="27.95" customHeight="1" x14ac:dyDescent="0.25">
      <c r="A159" s="12" t="str">
        <f>Plan1!W162</f>
        <v>RAFAEL SOUSA CAMPOS FIGUEIRA</v>
      </c>
      <c r="B159" s="8" t="str">
        <f>Plan1!U162</f>
        <v>Auxiliar de Tesouraria III</v>
      </c>
      <c r="C159" s="10">
        <f>Plan1!Y162</f>
        <v>44013</v>
      </c>
      <c r="D159" s="9">
        <f>Plan1!E162</f>
        <v>0</v>
      </c>
      <c r="E159" s="9">
        <f>Plan1!D162</f>
        <v>0</v>
      </c>
      <c r="F159" s="9">
        <f>Plan1!C162+Plan1!G162+Plan1!H162</f>
        <v>3751.37</v>
      </c>
      <c r="G159" s="9">
        <f>Plan1!I162+Plan1!J162+Plan1!K162</f>
        <v>798.67000000000007</v>
      </c>
      <c r="H159" s="9">
        <f t="shared" si="8"/>
        <v>2952.7</v>
      </c>
    </row>
    <row r="160" spans="1:9" ht="27.95" customHeight="1" x14ac:dyDescent="0.25">
      <c r="A160" s="12" t="str">
        <f>Plan1!W163</f>
        <v>RAFAELA RODRIGUES SILVA</v>
      </c>
      <c r="B160" s="8" t="str">
        <f>Plan1!U163</f>
        <v>Técnico de enfermagem</v>
      </c>
      <c r="C160" s="10">
        <f>Plan1!Y163</f>
        <v>43972</v>
      </c>
      <c r="D160" s="9">
        <f>Plan1!E163</f>
        <v>0</v>
      </c>
      <c r="E160" s="9">
        <f>Plan1!D163</f>
        <v>0</v>
      </c>
      <c r="F160" s="9">
        <f>Plan1!C163+Plan1!G163+Plan1!H163</f>
        <v>2373.44</v>
      </c>
      <c r="G160" s="9">
        <f>Plan1!I163+Plan1!J163+Plan1!K163</f>
        <v>223.55</v>
      </c>
      <c r="H160" s="9">
        <f t="shared" si="8"/>
        <v>2149.89</v>
      </c>
    </row>
    <row r="161" spans="1:8" ht="27.95" customHeight="1" x14ac:dyDescent="0.25">
      <c r="A161" s="12" t="str">
        <f>Plan1!W164</f>
        <v>RAQUEL BATISTA DE MELO ABUD</v>
      </c>
      <c r="B161" s="8" t="str">
        <f>Plan1!U164</f>
        <v>Analista de recursos humanos</v>
      </c>
      <c r="C161" s="10">
        <f>Plan1!Y164</f>
        <v>44082</v>
      </c>
      <c r="D161" s="9">
        <f>Plan1!E164</f>
        <v>0</v>
      </c>
      <c r="E161" s="9">
        <f>Plan1!D164</f>
        <v>47.69</v>
      </c>
      <c r="F161" s="9">
        <f>Plan1!C164+Plan1!G164+Plan1!H164</f>
        <v>3324.94</v>
      </c>
      <c r="G161" s="9">
        <f>Plan1!I164+Plan1!J164+Plan1!K164</f>
        <v>482.33</v>
      </c>
      <c r="H161" s="9">
        <f t="shared" si="8"/>
        <v>2890.3</v>
      </c>
    </row>
    <row r="162" spans="1:8" ht="27.95" customHeight="1" x14ac:dyDescent="0.25">
      <c r="A162" s="12" t="str">
        <f>Plan1!W165</f>
        <v>RAQUEL CARVALHO NUNES DA SILVA</v>
      </c>
      <c r="B162" s="8" t="str">
        <f>Plan1!U165</f>
        <v>Técnico de enfermagem</v>
      </c>
      <c r="C162" s="10">
        <f>Plan1!Y165</f>
        <v>44050</v>
      </c>
      <c r="D162" s="9">
        <f>Plan1!E165</f>
        <v>0</v>
      </c>
      <c r="E162" s="9">
        <f>Plan1!D165</f>
        <v>26.24</v>
      </c>
      <c r="F162" s="9">
        <f>Plan1!C165+Plan1!G165+Plan1!H165</f>
        <v>1965.8700000000001</v>
      </c>
      <c r="G162" s="9">
        <f>Plan1!I165+Plan1!J165+Plan1!K165</f>
        <v>162.78</v>
      </c>
      <c r="H162" s="9">
        <f t="shared" si="8"/>
        <v>1829.3300000000002</v>
      </c>
    </row>
    <row r="163" spans="1:8" ht="27.95" customHeight="1" x14ac:dyDescent="0.25">
      <c r="A163" s="12" t="str">
        <f>Plan1!W166</f>
        <v>RAQUEL RODRIGUES FREITAS</v>
      </c>
      <c r="B163" s="8" t="str">
        <f>Plan1!U166</f>
        <v>Enfermeiro</v>
      </c>
      <c r="C163" s="10">
        <f>Plan1!Y166</f>
        <v>44109</v>
      </c>
      <c r="D163" s="9">
        <f>Plan1!E166</f>
        <v>0</v>
      </c>
      <c r="E163" s="9">
        <f>Plan1!D166</f>
        <v>0</v>
      </c>
      <c r="F163" s="9">
        <f>Plan1!C166+Plan1!G166+Plan1!H166</f>
        <v>4678.7899999999991</v>
      </c>
      <c r="G163" s="9">
        <f>Plan1!I166+Plan1!J166+Plan1!K166</f>
        <v>806.67</v>
      </c>
      <c r="H163" s="9">
        <f t="shared" si="8"/>
        <v>3872.119999999999</v>
      </c>
    </row>
    <row r="164" spans="1:8" ht="27.95" customHeight="1" x14ac:dyDescent="0.25">
      <c r="A164" s="12" t="str">
        <f>Plan1!W167</f>
        <v>REISANE RODRIGUES DA SILVEIRA COSTA</v>
      </c>
      <c r="B164" s="8" t="str">
        <f>Plan1!U167</f>
        <v>Técnico de enfermagem</v>
      </c>
      <c r="C164" s="10">
        <f>Plan1!Y167</f>
        <v>44015</v>
      </c>
      <c r="D164" s="9">
        <f>Plan1!E167</f>
        <v>0</v>
      </c>
      <c r="E164" s="9">
        <f>Plan1!D167</f>
        <v>0</v>
      </c>
      <c r="F164" s="9">
        <f>Plan1!C167+Plan1!G167+Plan1!H167</f>
        <v>1966.94</v>
      </c>
      <c r="G164" s="9">
        <f>Plan1!I167+Plan1!J167+Plan1!K167</f>
        <v>160.41999999999999</v>
      </c>
      <c r="H164" s="9">
        <f t="shared" si="8"/>
        <v>1806.52</v>
      </c>
    </row>
    <row r="165" spans="1:8" ht="27.95" customHeight="1" x14ac:dyDescent="0.25">
      <c r="A165" s="12" t="str">
        <f>Plan1!W168</f>
        <v>RENATA NASCIMENTO PINTO</v>
      </c>
      <c r="B165" s="8" t="str">
        <f>Plan1!U168</f>
        <v>Auxiliar Administrativo</v>
      </c>
      <c r="C165" s="10">
        <f>Plan1!Y168</f>
        <v>44022</v>
      </c>
      <c r="D165" s="9">
        <f>Plan1!E168</f>
        <v>0</v>
      </c>
      <c r="E165" s="9">
        <f>Plan1!D168</f>
        <v>31.63</v>
      </c>
      <c r="F165" s="9">
        <f>Plan1!C168+Plan1!G168+Plan1!H168</f>
        <v>1970.41</v>
      </c>
      <c r="G165" s="9">
        <f>Plan1!I168+Plan1!J168+Plan1!K168</f>
        <v>210.45</v>
      </c>
      <c r="H165" s="9">
        <f t="shared" si="8"/>
        <v>1791.5900000000001</v>
      </c>
    </row>
    <row r="166" spans="1:8" ht="27.95" customHeight="1" x14ac:dyDescent="0.25">
      <c r="A166" s="12" t="str">
        <f>Plan1!W169</f>
        <v>ROMILDA COSTA LEMOS FONTES</v>
      </c>
      <c r="B166" s="8" t="str">
        <f>Plan1!U169</f>
        <v>Técnico de enfermagem</v>
      </c>
      <c r="C166" s="10">
        <f>Plan1!Y169</f>
        <v>44016</v>
      </c>
      <c r="D166" s="9">
        <f>Plan1!E169</f>
        <v>0</v>
      </c>
      <c r="E166" s="9">
        <f>Plan1!D169</f>
        <v>31.37</v>
      </c>
      <c r="F166" s="9">
        <f>Plan1!C169+Plan1!G169+Plan1!H169</f>
        <v>1965.8700000000001</v>
      </c>
      <c r="G166" s="9">
        <f>Plan1!I169+Plan1!J169+Plan1!K169</f>
        <v>163.25</v>
      </c>
      <c r="H166" s="9">
        <f t="shared" si="8"/>
        <v>1833.99</v>
      </c>
    </row>
    <row r="167" spans="1:8" ht="27.95" customHeight="1" x14ac:dyDescent="0.25">
      <c r="A167" s="12" t="str">
        <f>Plan1!W170</f>
        <v>ROSANGELA PEREIRA DA SILVA</v>
      </c>
      <c r="B167" s="8" t="str">
        <f>Plan1!U170</f>
        <v>Técnico de enfermagem</v>
      </c>
      <c r="C167" s="10">
        <f>Plan1!Y170</f>
        <v>44050</v>
      </c>
      <c r="D167" s="9">
        <f>Plan1!E170</f>
        <v>0</v>
      </c>
      <c r="E167" s="9">
        <f>Plan1!D170</f>
        <v>0</v>
      </c>
      <c r="F167" s="9">
        <f>Plan1!C170+Plan1!G170+Plan1!H170</f>
        <v>2395.96</v>
      </c>
      <c r="G167" s="9">
        <f>Plan1!I170+Plan1!J170+Plan1!K170</f>
        <v>226.95</v>
      </c>
      <c r="H167" s="9">
        <f t="shared" si="8"/>
        <v>2169.0100000000002</v>
      </c>
    </row>
    <row r="168" spans="1:8" ht="27.95" customHeight="1" x14ac:dyDescent="0.25">
      <c r="A168" s="12" t="str">
        <f>Plan1!W171</f>
        <v>SARA BEATRIZ RODRIGUES VASCONCELOS OLIVEIRA</v>
      </c>
      <c r="B168" s="8" t="str">
        <f>Plan1!U171</f>
        <v>Técnico de enfermagem</v>
      </c>
      <c r="C168" s="10">
        <f>Plan1!Y171</f>
        <v>44050</v>
      </c>
      <c r="D168" s="9">
        <f>Plan1!E171</f>
        <v>0</v>
      </c>
      <c r="E168" s="9">
        <f>Plan1!D171</f>
        <v>0</v>
      </c>
      <c r="F168" s="9">
        <f>Plan1!C171+Plan1!G171+Plan1!H171</f>
        <v>2381.39</v>
      </c>
      <c r="G168" s="9">
        <f>Plan1!I171+Plan1!J171+Plan1!K171</f>
        <v>325.77</v>
      </c>
      <c r="H168" s="9">
        <f t="shared" si="8"/>
        <v>2055.62</v>
      </c>
    </row>
    <row r="169" spans="1:8" ht="27.95" customHeight="1" x14ac:dyDescent="0.25">
      <c r="A169" s="12" t="str">
        <f>Plan1!W172</f>
        <v>SAYCHA BRENDA ALVES DO MONTE SERRATO</v>
      </c>
      <c r="B169" s="8" t="str">
        <f>Plan1!U172</f>
        <v>Enfermeiro</v>
      </c>
      <c r="C169" s="10">
        <f>Plan1!Y172</f>
        <v>43972</v>
      </c>
      <c r="D169" s="9">
        <f>Plan1!E172</f>
        <v>0</v>
      </c>
      <c r="E169" s="9">
        <f>Plan1!D172</f>
        <v>0</v>
      </c>
      <c r="F169" s="9">
        <f>Plan1!C172+Plan1!G172+Plan1!H172</f>
        <v>3815.53</v>
      </c>
      <c r="G169" s="9">
        <f>Plan1!I172+Plan1!J172+Plan1!K172</f>
        <v>545.16</v>
      </c>
      <c r="H169" s="9">
        <f t="shared" si="8"/>
        <v>3270.3700000000003</v>
      </c>
    </row>
    <row r="170" spans="1:8" ht="27.95" customHeight="1" x14ac:dyDescent="0.25">
      <c r="A170" s="12" t="str">
        <f>Plan1!W173</f>
        <v>SELIENE CRISPIM PEREIRA</v>
      </c>
      <c r="B170" s="8" t="str">
        <f>Plan1!U173</f>
        <v>Assistente Financeiro III</v>
      </c>
      <c r="C170" s="10">
        <f>Plan1!Y173</f>
        <v>43997</v>
      </c>
      <c r="D170" s="9">
        <f>Plan1!E173</f>
        <v>0</v>
      </c>
      <c r="E170" s="9">
        <f>Plan1!D173</f>
        <v>0</v>
      </c>
      <c r="F170" s="9">
        <f>Plan1!C173+Plan1!G173+Plan1!H173</f>
        <v>2389.16</v>
      </c>
      <c r="G170" s="9">
        <f>Plan1!I173+Plan1!J173+Plan1!K173</f>
        <v>282.43</v>
      </c>
      <c r="H170" s="9">
        <f t="shared" si="8"/>
        <v>2106.73</v>
      </c>
    </row>
    <row r="171" spans="1:8" ht="27.95" customHeight="1" x14ac:dyDescent="0.25">
      <c r="A171" s="12" t="str">
        <f>Plan1!W174</f>
        <v>SELMA ALVES FERREIRA</v>
      </c>
      <c r="B171" s="8" t="str">
        <f>Plan1!U174</f>
        <v>Auxiliar de farmacia</v>
      </c>
      <c r="C171" s="10">
        <f>Plan1!Y174</f>
        <v>43979</v>
      </c>
      <c r="D171" s="9">
        <f>Plan1!E174</f>
        <v>0</v>
      </c>
      <c r="E171" s="9">
        <f>Plan1!D174</f>
        <v>0</v>
      </c>
      <c r="F171" s="9">
        <f>Plan1!C174+Plan1!G174+Plan1!H174</f>
        <v>1975.75</v>
      </c>
      <c r="G171" s="9">
        <f>Plan1!I174+Plan1!J174+Plan1!K174</f>
        <v>207.35000000000002</v>
      </c>
      <c r="H171" s="9">
        <f t="shared" si="8"/>
        <v>1768.4</v>
      </c>
    </row>
    <row r="172" spans="1:8" ht="27.95" customHeight="1" x14ac:dyDescent="0.25">
      <c r="A172" s="12" t="str">
        <f>Plan1!W175</f>
        <v>SHEILA FERNANDES SENA</v>
      </c>
      <c r="B172" s="8" t="str">
        <f>Plan1!U175</f>
        <v>Enfermeiro</v>
      </c>
      <c r="C172" s="10">
        <f>Plan1!Y175</f>
        <v>44045</v>
      </c>
      <c r="D172" s="9">
        <f>Plan1!E175</f>
        <v>0</v>
      </c>
      <c r="E172" s="9">
        <f>Plan1!D175</f>
        <v>0</v>
      </c>
      <c r="F172" s="9">
        <f>Plan1!C175+Plan1!G175+Plan1!H175</f>
        <v>3821.6000000000004</v>
      </c>
      <c r="G172" s="9">
        <f>Plan1!I175+Plan1!J175+Plan1!K175</f>
        <v>516.72</v>
      </c>
      <c r="H172" s="9">
        <f t="shared" si="8"/>
        <v>3304.88</v>
      </c>
    </row>
    <row r="173" spans="1:8" ht="27.95" customHeight="1" x14ac:dyDescent="0.25">
      <c r="A173" s="12" t="str">
        <f>Plan1!W177</f>
        <v>SIMONE CRISTINA GOMES DA SILVA</v>
      </c>
      <c r="B173" s="8" t="str">
        <f>Plan1!U177</f>
        <v>Técnico de enfermagem</v>
      </c>
      <c r="C173" s="10">
        <f>Plan1!Y177</f>
        <v>43983</v>
      </c>
      <c r="D173" s="9">
        <f>Plan1!E177</f>
        <v>0</v>
      </c>
      <c r="E173" s="9">
        <f>Plan1!D177</f>
        <v>0</v>
      </c>
      <c r="F173" s="9">
        <f>Plan1!C177+Plan1!G177+Plan1!H177</f>
        <v>1971.8400000000001</v>
      </c>
      <c r="G173" s="9">
        <f>Plan1!I177+Plan1!J177+Plan1!K177</f>
        <v>276.96000000000004</v>
      </c>
      <c r="H173" s="9">
        <f t="shared" si="8"/>
        <v>1694.88</v>
      </c>
    </row>
    <row r="174" spans="1:8" ht="27.95" customHeight="1" x14ac:dyDescent="0.25">
      <c r="A174" s="12" t="str">
        <f>Plan1!W178</f>
        <v>SIMONE MARIA ALVES FERREIRA</v>
      </c>
      <c r="B174" s="8" t="str">
        <f>Plan1!U178</f>
        <v>Fisioterapeuta Nivel II</v>
      </c>
      <c r="C174" s="10">
        <f>Plan1!Y178</f>
        <v>44016</v>
      </c>
      <c r="D174" s="9">
        <f>Plan1!E178</f>
        <v>0</v>
      </c>
      <c r="E174" s="9">
        <f>Plan1!D178</f>
        <v>0</v>
      </c>
      <c r="F174" s="9">
        <f>Plan1!C178+Plan1!G178+Plan1!H178</f>
        <v>3185.71</v>
      </c>
      <c r="G174" s="9">
        <f>Plan1!I178+Plan1!J178+Plan1!K178</f>
        <v>377.78000000000003</v>
      </c>
      <c r="H174" s="9">
        <f t="shared" si="8"/>
        <v>2807.93</v>
      </c>
    </row>
    <row r="175" spans="1:8" ht="27.95" customHeight="1" x14ac:dyDescent="0.25">
      <c r="A175" s="12" t="str">
        <f>Plan1!W179</f>
        <v>SIMONE RIBEIRO CAMPOS</v>
      </c>
      <c r="B175" s="8" t="str">
        <f>Plan1!U179</f>
        <v>Técnico de enfermagem</v>
      </c>
      <c r="C175" s="10">
        <f>Plan1!Y179</f>
        <v>44014</v>
      </c>
      <c r="D175" s="9">
        <f>Plan1!E179</f>
        <v>0</v>
      </c>
      <c r="E175" s="9">
        <f>Plan1!D179</f>
        <v>0</v>
      </c>
      <c r="F175" s="9">
        <f>Plan1!C179+Plan1!G179+Plan1!H179</f>
        <v>2376.1400000000003</v>
      </c>
      <c r="G175" s="9">
        <f>Plan1!I179+Plan1!J179+Plan1!K179</f>
        <v>202.4</v>
      </c>
      <c r="H175" s="9">
        <f t="shared" si="8"/>
        <v>2173.7400000000002</v>
      </c>
    </row>
    <row r="176" spans="1:8" ht="27.95" customHeight="1" x14ac:dyDescent="0.25">
      <c r="A176" s="12" t="str">
        <f>Plan1!W180</f>
        <v>SUELEN CRISTINA RODRIGUES DE MIRANDA</v>
      </c>
      <c r="B176" s="8" t="str">
        <f>Plan1!U180</f>
        <v>Técnico de enfermagem</v>
      </c>
      <c r="C176" s="10">
        <f>Plan1!Y180</f>
        <v>43984</v>
      </c>
      <c r="D176" s="9">
        <f>Plan1!E180</f>
        <v>0</v>
      </c>
      <c r="E176" s="9">
        <f>Plan1!D180</f>
        <v>0</v>
      </c>
      <c r="F176" s="9">
        <f>Plan1!C180+Plan1!G180+Plan1!H180</f>
        <v>1971.2</v>
      </c>
      <c r="G176" s="9">
        <f>Plan1!I180+Plan1!J180+Plan1!K180</f>
        <v>160.41999999999999</v>
      </c>
      <c r="H176" s="9">
        <f t="shared" si="8"/>
        <v>1810.78</v>
      </c>
    </row>
    <row r="177" spans="1:10" ht="27.95" customHeight="1" x14ac:dyDescent="0.25">
      <c r="A177" s="12" t="str">
        <f>Plan1!W181</f>
        <v>SUELLEN BALBINO DE OLIVEIRA</v>
      </c>
      <c r="B177" s="8" t="str">
        <f>Plan1!U181</f>
        <v>Coordenador de Enfermagem</v>
      </c>
      <c r="C177" s="10">
        <f>Plan1!Y181</f>
        <v>43972</v>
      </c>
      <c r="D177" s="9">
        <f>Plan1!E181</f>
        <v>0</v>
      </c>
      <c r="E177" s="9">
        <f>Plan1!D181</f>
        <v>0</v>
      </c>
      <c r="F177" s="9">
        <f>Plan1!C181+Plan1!G181+Plan1!H181</f>
        <v>4753.2</v>
      </c>
      <c r="G177" s="9">
        <f>Plan1!I181+Plan1!J181+Plan1!K181</f>
        <v>791.1400000000001</v>
      </c>
      <c r="H177" s="9">
        <f t="shared" si="8"/>
        <v>3962.0599999999995</v>
      </c>
    </row>
    <row r="178" spans="1:10" ht="27.95" customHeight="1" x14ac:dyDescent="0.25">
      <c r="A178" s="12" t="str">
        <f>Plan1!W182</f>
        <v>SUZANA BRITO CASTILHO</v>
      </c>
      <c r="B178" s="8" t="str">
        <f>Plan1!U182</f>
        <v>Gerente de Enfermagem</v>
      </c>
      <c r="C178" s="10">
        <f>Plan1!Y182</f>
        <v>43972</v>
      </c>
      <c r="D178" s="9">
        <f>Plan1!E182</f>
        <v>0</v>
      </c>
      <c r="E178" s="9">
        <f>Plan1!D182</f>
        <v>0</v>
      </c>
      <c r="F178" s="9">
        <f>Plan1!C182+Plan1!G182+Plan1!H182</f>
        <v>9060.76</v>
      </c>
      <c r="G178" s="9">
        <f>Plan1!I182+Plan1!J182+Plan1!K182</f>
        <v>2167.5299999999997</v>
      </c>
      <c r="H178" s="9">
        <f t="shared" si="8"/>
        <v>6893.2300000000005</v>
      </c>
    </row>
    <row r="179" spans="1:10" ht="27.95" customHeight="1" x14ac:dyDescent="0.25">
      <c r="A179" s="12" t="str">
        <f>Plan1!W183</f>
        <v>SUZANE MARTINS PEREIRA</v>
      </c>
      <c r="B179" s="8" t="str">
        <f>Plan1!U183</f>
        <v>Auxiliar Administrativo NIR</v>
      </c>
      <c r="C179" s="10">
        <f>Plan1!Y183</f>
        <v>43974</v>
      </c>
      <c r="D179" s="9">
        <f>Plan1!E183</f>
        <v>0</v>
      </c>
      <c r="E179" s="9">
        <f>Plan1!D183</f>
        <v>0</v>
      </c>
      <c r="F179" s="9">
        <f>Plan1!C183+Plan1!G183+Plan1!H183</f>
        <v>2313.69</v>
      </c>
      <c r="G179" s="9">
        <f>Plan1!I183+Plan1!J183+Plan1!K183</f>
        <v>254.06</v>
      </c>
      <c r="H179" s="9">
        <f t="shared" si="8"/>
        <v>2059.63</v>
      </c>
    </row>
    <row r="180" spans="1:10" ht="27.95" customHeight="1" x14ac:dyDescent="0.25">
      <c r="A180" s="12" t="str">
        <f>Plan1!W184</f>
        <v>TAIZ BORGES BENVINDO</v>
      </c>
      <c r="B180" s="8" t="str">
        <f>Plan1!U184</f>
        <v>Enfermeiro</v>
      </c>
      <c r="C180" s="10">
        <f>Plan1!Y184</f>
        <v>43993</v>
      </c>
      <c r="D180" s="9">
        <f>Plan1!E184</f>
        <v>0</v>
      </c>
      <c r="E180" s="9">
        <f>Plan1!D184</f>
        <v>0</v>
      </c>
      <c r="F180" s="9">
        <f>Plan1!C184+Plan1!G184+Plan1!H184</f>
        <v>5237.1500000000005</v>
      </c>
      <c r="G180" s="9">
        <f>Plan1!I184+Plan1!J184+Plan1!K184</f>
        <v>945.21999999999991</v>
      </c>
      <c r="H180" s="9">
        <f t="shared" si="8"/>
        <v>4291.93</v>
      </c>
      <c r="J180" s="11"/>
    </row>
    <row r="181" spans="1:10" ht="27.95" customHeight="1" x14ac:dyDescent="0.25">
      <c r="A181" s="12" t="str">
        <f>Plan1!W185</f>
        <v>TATILA LOORENA LOPES PEREIRA</v>
      </c>
      <c r="B181" s="8" t="str">
        <f>Plan1!U185</f>
        <v>Técnico de enfermagem</v>
      </c>
      <c r="C181" s="10">
        <f>Plan1!Y185</f>
        <v>44005</v>
      </c>
      <c r="D181" s="9">
        <f>Plan1!E185</f>
        <v>0</v>
      </c>
      <c r="E181" s="9">
        <f>Plan1!D185</f>
        <v>0</v>
      </c>
      <c r="F181" s="9">
        <f>Plan1!C185+Plan1!G185+Plan1!H185</f>
        <v>2397.4900000000002</v>
      </c>
      <c r="G181" s="9">
        <f>Plan1!I185+Plan1!J185+Plan1!K185</f>
        <v>207.59</v>
      </c>
      <c r="H181" s="9">
        <f t="shared" si="8"/>
        <v>2189.9</v>
      </c>
      <c r="J181" s="11"/>
    </row>
    <row r="182" spans="1:10" ht="27.95" customHeight="1" x14ac:dyDescent="0.25">
      <c r="A182" s="12" t="str">
        <f>Plan1!W186</f>
        <v>TAYARA KALYNQUYA FERNANDES SILVA</v>
      </c>
      <c r="B182" s="8" t="str">
        <f>Plan1!U186</f>
        <v>Enfermeiro</v>
      </c>
      <c r="C182" s="10">
        <f>Plan1!Y186</f>
        <v>44007</v>
      </c>
      <c r="D182" s="9">
        <f>Plan1!E186</f>
        <v>0</v>
      </c>
      <c r="E182" s="9">
        <f>Plan1!D186</f>
        <v>0</v>
      </c>
      <c r="F182" s="9">
        <f>Plan1!C186+Plan1!G186+Plan1!H186</f>
        <v>4609.8499999999995</v>
      </c>
      <c r="G182" s="9">
        <f>Plan1!I186+Plan1!J186+Plan1!K186</f>
        <v>785.85</v>
      </c>
      <c r="H182" s="9">
        <f t="shared" si="8"/>
        <v>3823.9999999999995</v>
      </c>
      <c r="J182" s="11"/>
    </row>
    <row r="183" spans="1:10" ht="27.95" customHeight="1" x14ac:dyDescent="0.25">
      <c r="A183" s="12" t="str">
        <f>Plan1!W187</f>
        <v>THAISY APARECIDA SOUSA</v>
      </c>
      <c r="B183" s="8" t="str">
        <f>Plan1!U187</f>
        <v>Enfermeiro</v>
      </c>
      <c r="C183" s="10">
        <f>Plan1!Y187</f>
        <v>44015</v>
      </c>
      <c r="D183" s="9">
        <f>Plan1!E187</f>
        <v>0</v>
      </c>
      <c r="E183" s="9">
        <f>Plan1!D187</f>
        <v>0</v>
      </c>
      <c r="F183" s="9">
        <f>Plan1!C187+Plan1!G187+Plan1!H187</f>
        <v>3815.53</v>
      </c>
      <c r="G183" s="9">
        <f>Plan1!I187+Plan1!J187+Plan1!K187</f>
        <v>607.04</v>
      </c>
      <c r="H183" s="9">
        <f t="shared" si="8"/>
        <v>3208.4900000000002</v>
      </c>
      <c r="J183" s="11"/>
    </row>
    <row r="184" spans="1:10" ht="27.95" customHeight="1" x14ac:dyDescent="0.25">
      <c r="A184" s="12" t="str">
        <f>Plan1!W188</f>
        <v>THALYA DIAS GOMES MARIANO</v>
      </c>
      <c r="B184" s="8" t="str">
        <f>Plan1!U188</f>
        <v>Fisioterapeuta Nivel II UTI</v>
      </c>
      <c r="C184" s="10">
        <f>Plan1!Y188</f>
        <v>44137</v>
      </c>
      <c r="D184" s="9">
        <f>Plan1!E188</f>
        <v>0</v>
      </c>
      <c r="E184" s="9">
        <f>Plan1!D188</f>
        <v>0</v>
      </c>
      <c r="F184" s="9">
        <f>Plan1!C188+Plan1!G188+Plan1!H188</f>
        <v>3094.17</v>
      </c>
      <c r="G184" s="9">
        <f>Plan1!I188+Plan1!J188+Plan1!K188</f>
        <v>356.3</v>
      </c>
      <c r="H184" s="9">
        <f t="shared" si="8"/>
        <v>2737.87</v>
      </c>
      <c r="J184" s="11"/>
    </row>
    <row r="185" spans="1:10" ht="27.95" customHeight="1" x14ac:dyDescent="0.25">
      <c r="A185" s="12" t="str">
        <f>Plan1!W189</f>
        <v>VALCINEI BATISTA SILVA</v>
      </c>
      <c r="B185" s="8" t="str">
        <f>Plan1!U189</f>
        <v>Enfermeiro</v>
      </c>
      <c r="C185" s="10">
        <f>Plan1!Y189</f>
        <v>44050</v>
      </c>
      <c r="D185" s="9">
        <f>Plan1!E189</f>
        <v>0</v>
      </c>
      <c r="E185" s="9">
        <f>Plan1!D189</f>
        <v>0</v>
      </c>
      <c r="F185" s="9">
        <f>Plan1!C189+Plan1!G189+Plan1!H189</f>
        <v>3816.8300000000004</v>
      </c>
      <c r="G185" s="9">
        <f>Plan1!I189+Plan1!J189+Plan1!K189</f>
        <v>547.91</v>
      </c>
      <c r="H185" s="9">
        <f t="shared" si="8"/>
        <v>3268.9200000000005</v>
      </c>
      <c r="J185" s="11"/>
    </row>
    <row r="186" spans="1:10" ht="27.95" customHeight="1" x14ac:dyDescent="0.25">
      <c r="A186" s="12" t="str">
        <f>Plan1!W190</f>
        <v>VANESSA AIRES DE ARAUJO</v>
      </c>
      <c r="B186" s="8" t="str">
        <f>Plan1!U190</f>
        <v>Enfermeiro</v>
      </c>
      <c r="C186" s="10">
        <f>Plan1!Y190</f>
        <v>44007</v>
      </c>
      <c r="D186" s="9">
        <f>Plan1!E190</f>
        <v>0</v>
      </c>
      <c r="E186" s="9">
        <f>Plan1!D190</f>
        <v>0</v>
      </c>
      <c r="F186" s="9">
        <f>Plan1!C190+Plan1!G190+Plan1!H190</f>
        <v>4661.2299999999996</v>
      </c>
      <c r="G186" s="9">
        <f>Plan1!I190+Plan1!J190+Plan1!K190</f>
        <v>803.13</v>
      </c>
      <c r="H186" s="9">
        <f t="shared" si="8"/>
        <v>3858.0999999999995</v>
      </c>
      <c r="J186" s="11"/>
    </row>
    <row r="187" spans="1:10" ht="27.95" customHeight="1" x14ac:dyDescent="0.25">
      <c r="A187" s="12" t="str">
        <f>Plan1!W191</f>
        <v>VANESSA ARANTES DE SOUZA</v>
      </c>
      <c r="B187" s="8" t="str">
        <f>Plan1!U191</f>
        <v>Farmacêutico</v>
      </c>
      <c r="C187" s="10">
        <f>Plan1!Y191</f>
        <v>43988</v>
      </c>
      <c r="D187" s="9">
        <f>Plan1!E191</f>
        <v>0</v>
      </c>
      <c r="E187" s="9">
        <f>Plan1!D191</f>
        <v>0</v>
      </c>
      <c r="F187" s="9">
        <f>Plan1!C191+Plan1!G191+Plan1!H191</f>
        <v>4883.9799999999996</v>
      </c>
      <c r="G187" s="9">
        <f>Plan1!I191+Plan1!J191+Plan1!K191</f>
        <v>877.41</v>
      </c>
      <c r="H187" s="9">
        <f t="shared" si="8"/>
        <v>4006.5699999999997</v>
      </c>
      <c r="J187" s="11"/>
    </row>
    <row r="188" spans="1:10" ht="27.95" customHeight="1" x14ac:dyDescent="0.25">
      <c r="A188" s="12" t="str">
        <f>Plan1!W192</f>
        <v>VIVIANE VIEIRA DA SILVA</v>
      </c>
      <c r="B188" s="8" t="str">
        <f>Plan1!U192</f>
        <v>Técnico de enfermagem</v>
      </c>
      <c r="C188" s="10">
        <f>Plan1!Y192</f>
        <v>44016</v>
      </c>
      <c r="D188" s="9">
        <f>Plan1!E192</f>
        <v>0</v>
      </c>
      <c r="E188" s="9">
        <f>Plan1!D192</f>
        <v>32.340000000000003</v>
      </c>
      <c r="F188" s="9">
        <f>Plan1!C192+Plan1!G192+Plan1!H192</f>
        <v>1975.89</v>
      </c>
      <c r="G188" s="9">
        <f>Plan1!I192+Plan1!J192+Plan1!K192</f>
        <v>164.75</v>
      </c>
      <c r="H188" s="9">
        <f t="shared" si="8"/>
        <v>1843.48</v>
      </c>
      <c r="J188" s="11"/>
    </row>
    <row r="189" spans="1:10" ht="27.95" customHeight="1" x14ac:dyDescent="0.25">
      <c r="A189" s="12" t="str">
        <f>Plan1!W193</f>
        <v>VIVIANNA CIBELLI DE LIMA PIMENTEL NOBREGA</v>
      </c>
      <c r="B189" s="8" t="str">
        <f>Plan1!U193</f>
        <v>Fisioterapeuta Nivel II UTI</v>
      </c>
      <c r="C189" s="10">
        <f>Plan1!Y193</f>
        <v>44126</v>
      </c>
      <c r="D189" s="9">
        <f>Plan1!E193</f>
        <v>0</v>
      </c>
      <c r="E189" s="9">
        <f>Plan1!D193</f>
        <v>0</v>
      </c>
      <c r="F189" s="9">
        <f>Plan1!C193+Plan1!G193+Plan1!H193</f>
        <v>3722.08</v>
      </c>
      <c r="G189" s="9">
        <f>Plan1!I193+Plan1!J193+Plan1!K193</f>
        <v>432.1</v>
      </c>
      <c r="H189" s="9">
        <f t="shared" si="8"/>
        <v>3289.98</v>
      </c>
      <c r="J189" s="11"/>
    </row>
    <row r="190" spans="1:10" ht="27.95" customHeight="1" x14ac:dyDescent="0.25">
      <c r="A190" s="12" t="str">
        <f>Plan1!W194</f>
        <v>WALACE DE SOUSA ALVES</v>
      </c>
      <c r="B190" s="8" t="str">
        <f>Plan1!U194</f>
        <v>Técnico de enfermagem</v>
      </c>
      <c r="C190" s="10">
        <f>Plan1!Y194</f>
        <v>44050</v>
      </c>
      <c r="D190" s="9">
        <f>Plan1!E194</f>
        <v>0</v>
      </c>
      <c r="E190" s="9">
        <f>Plan1!D194</f>
        <v>0</v>
      </c>
      <c r="F190" s="9">
        <f>Plan1!C194+Plan1!G194+Plan1!H194</f>
        <v>2296.12</v>
      </c>
      <c r="G190" s="9">
        <f>Plan1!I194+Plan1!J194+Plan1!K194</f>
        <v>301.39</v>
      </c>
      <c r="H190" s="9">
        <f t="shared" si="8"/>
        <v>1994.73</v>
      </c>
      <c r="J190" s="11"/>
    </row>
    <row r="191" spans="1:10" ht="27.95" customHeight="1" x14ac:dyDescent="0.25">
      <c r="A191" s="12" t="str">
        <f>Plan1!W195</f>
        <v>WESLEY RESENDE COTRIM</v>
      </c>
      <c r="B191" s="8" t="str">
        <f>Plan1!U195</f>
        <v>Enfermeiro</v>
      </c>
      <c r="C191" s="10">
        <f>Plan1!Y195</f>
        <v>44110</v>
      </c>
      <c r="D191" s="9">
        <f>Plan1!E195</f>
        <v>0</v>
      </c>
      <c r="E191" s="9">
        <f>Plan1!D195</f>
        <v>0</v>
      </c>
      <c r="F191" s="9">
        <f>Plan1!C195+Plan1!G195+Plan1!H195</f>
        <v>3815.53</v>
      </c>
      <c r="G191" s="9">
        <f>Plan1!I195+Plan1!J195+Plan1!K195</f>
        <v>547.4799999999999</v>
      </c>
      <c r="H191" s="9">
        <f t="shared" si="8"/>
        <v>3268.05</v>
      </c>
      <c r="J191" s="11"/>
    </row>
    <row r="192" spans="1:10" ht="27.95" customHeight="1" x14ac:dyDescent="0.25">
      <c r="A192" s="12" t="str">
        <f>Plan1!W196</f>
        <v>WESLLEY DE OLIVEIRA DE SOUZA</v>
      </c>
      <c r="B192" s="8" t="str">
        <f>Plan1!U196</f>
        <v>Técnico de enfermagem</v>
      </c>
      <c r="C192" s="10">
        <f>Plan1!Y196</f>
        <v>43988</v>
      </c>
      <c r="D192" s="9">
        <f>Plan1!E196</f>
        <v>0</v>
      </c>
      <c r="E192" s="9">
        <f>Plan1!D196</f>
        <v>26.23</v>
      </c>
      <c r="F192" s="9">
        <f>Plan1!C196+Plan1!G196+Plan1!H196</f>
        <v>2224.54</v>
      </c>
      <c r="G192" s="9">
        <f>Plan1!I196+Plan1!J196+Plan1!K196</f>
        <v>304.02</v>
      </c>
      <c r="H192" s="9">
        <f t="shared" si="8"/>
        <v>1946.75</v>
      </c>
      <c r="J192" s="11"/>
    </row>
    <row r="193" spans="1:10" ht="27.95" customHeight="1" x14ac:dyDescent="0.25">
      <c r="A193" s="12" t="str">
        <f>Plan1!W197</f>
        <v>YASMIN KALLIOPY SOARES MENESES</v>
      </c>
      <c r="B193" s="8" t="str">
        <f>Plan1!U197</f>
        <v>Enfermeiro</v>
      </c>
      <c r="C193" s="10">
        <f>Plan1!Y197</f>
        <v>44016</v>
      </c>
      <c r="D193" s="9">
        <f>Plan1!E197</f>
        <v>0</v>
      </c>
      <c r="E193" s="9">
        <f>Plan1!D197</f>
        <v>0</v>
      </c>
      <c r="F193" s="9">
        <f>Plan1!C197+Plan1!G197+Plan1!H197</f>
        <v>3866.69</v>
      </c>
      <c r="G193" s="9">
        <f>Plan1!I197+Plan1!J197+Plan1!K197</f>
        <v>545.16</v>
      </c>
      <c r="H193" s="9">
        <f t="shared" si="8"/>
        <v>3321.53</v>
      </c>
      <c r="J193" s="11"/>
    </row>
    <row r="194" spans="1:10" x14ac:dyDescent="0.25">
      <c r="A194" s="7"/>
      <c r="B194" s="3"/>
      <c r="C194" s="4"/>
      <c r="D194" s="2"/>
      <c r="E194" s="2"/>
      <c r="F194" s="2"/>
      <c r="G194" s="2"/>
      <c r="H194" s="6">
        <f>SUM(H5:H193)</f>
        <v>487548.65300000017</v>
      </c>
      <c r="I194" s="11"/>
    </row>
    <row r="195" spans="1:10" x14ac:dyDescent="0.25">
      <c r="A195" s="33" t="s">
        <v>42</v>
      </c>
      <c r="B195" s="33"/>
      <c r="C195" s="33"/>
      <c r="D195" s="33"/>
      <c r="E195" s="33"/>
      <c r="F195" s="33"/>
      <c r="G195" s="33"/>
      <c r="H195" s="33"/>
    </row>
    <row r="196" spans="1:10" x14ac:dyDescent="0.25">
      <c r="A196" s="33"/>
      <c r="B196" s="33"/>
      <c r="C196" s="33"/>
      <c r="D196" s="33"/>
      <c r="E196" s="33"/>
      <c r="F196" s="33"/>
      <c r="G196" s="33"/>
      <c r="H196" s="33"/>
    </row>
  </sheetData>
  <mergeCells count="5">
    <mergeCell ref="A195:H196"/>
    <mergeCell ref="B1:H1"/>
    <mergeCell ref="A2:H2"/>
    <mergeCell ref="B3:C3"/>
    <mergeCell ref="E3:H3"/>
  </mergeCells>
  <pageMargins left="0.7" right="0.7" top="0.75" bottom="0.75" header="0.3" footer="0.3"/>
  <pageSetup paperSize="9" scale="48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16"/>
  <sheetViews>
    <sheetView showGridLines="0" topLeftCell="I1" zoomScaleNormal="100" workbookViewId="0">
      <selection activeCell="I1" sqref="A1:XFD1048576"/>
    </sheetView>
  </sheetViews>
  <sheetFormatPr defaultColWidth="8.7109375" defaultRowHeight="15" x14ac:dyDescent="0.25"/>
  <cols>
    <col min="1" max="1" width="6.42578125" customWidth="1"/>
    <col min="2" max="2" width="12.85546875" customWidth="1"/>
    <col min="3" max="3" width="13.42578125" customWidth="1"/>
    <col min="4" max="4" width="12.140625" customWidth="1"/>
    <col min="5" max="5" width="14" customWidth="1"/>
    <col min="6" max="6" width="12.85546875" customWidth="1"/>
    <col min="7" max="7" width="17.5703125" customWidth="1"/>
    <col min="8" max="8" width="13.140625" customWidth="1"/>
    <col min="9" max="9" width="6.7109375" customWidth="1"/>
    <col min="10" max="10" width="7.42578125" customWidth="1"/>
    <col min="11" max="11" width="18.140625" customWidth="1"/>
    <col min="12" max="12" width="14.85546875" customWidth="1"/>
    <col min="13" max="13" width="7.140625" customWidth="1"/>
    <col min="14" max="14" width="14" customWidth="1"/>
    <col min="15" max="15" width="26.140625" customWidth="1"/>
    <col min="16" max="16" width="6.42578125" customWidth="1"/>
    <col min="17" max="17" width="6.28515625" customWidth="1"/>
    <col min="18" max="18" width="17.5703125" customWidth="1"/>
    <col min="19" max="19" width="7.85546875" customWidth="1"/>
    <col min="20" max="20" width="13.7109375" customWidth="1"/>
    <col min="21" max="21" width="26.7109375" customWidth="1"/>
    <col min="22" max="22" width="6.5703125" customWidth="1"/>
    <col min="23" max="23" width="49.42578125" customWidth="1"/>
    <col min="24" max="24" width="13.5703125" customWidth="1"/>
    <col min="25" max="25" width="15.7109375" customWidth="1"/>
    <col min="26" max="26" width="14.5703125" customWidth="1"/>
    <col min="27" max="27" width="15.140625" style="18" customWidth="1"/>
    <col min="28" max="28" width="18.85546875" style="18" customWidth="1"/>
    <col min="29" max="29" width="12.7109375" style="18" customWidth="1"/>
    <col min="30" max="30" width="14.5703125" style="18" customWidth="1"/>
    <col min="31" max="31" width="23.85546875" style="18" customWidth="1"/>
    <col min="32" max="32" width="17.5703125" style="19" customWidth="1"/>
  </cols>
  <sheetData>
    <row r="1" spans="1:32" s="17" customFormat="1" x14ac:dyDescent="0.25">
      <c r="A1" s="13" t="s">
        <v>231</v>
      </c>
      <c r="B1" s="13" t="s">
        <v>232</v>
      </c>
      <c r="C1" s="13" t="s">
        <v>233</v>
      </c>
      <c r="D1" s="13" t="s">
        <v>234</v>
      </c>
      <c r="E1" s="13" t="s">
        <v>235</v>
      </c>
      <c r="F1" s="13" t="s">
        <v>236</v>
      </c>
      <c r="G1" s="13" t="s">
        <v>237</v>
      </c>
      <c r="H1" s="13" t="s">
        <v>238</v>
      </c>
      <c r="I1" s="13" t="s">
        <v>239</v>
      </c>
      <c r="J1" s="13" t="s">
        <v>240</v>
      </c>
      <c r="K1" s="13" t="s">
        <v>241</v>
      </c>
      <c r="L1" s="13" t="s">
        <v>242</v>
      </c>
      <c r="M1" s="13" t="s">
        <v>243</v>
      </c>
      <c r="N1" s="13" t="s">
        <v>244</v>
      </c>
      <c r="O1" s="13" t="s">
        <v>245</v>
      </c>
      <c r="P1" s="13" t="s">
        <v>246</v>
      </c>
      <c r="Q1" s="13" t="s">
        <v>247</v>
      </c>
      <c r="R1" s="13" t="s">
        <v>248</v>
      </c>
      <c r="S1" s="14" t="s">
        <v>249</v>
      </c>
      <c r="T1" s="13" t="s">
        <v>250</v>
      </c>
      <c r="U1" s="13" t="s">
        <v>4</v>
      </c>
      <c r="V1" s="13" t="s">
        <v>251</v>
      </c>
      <c r="W1" s="13" t="s">
        <v>252</v>
      </c>
      <c r="X1" s="13" t="s">
        <v>253</v>
      </c>
      <c r="Y1" s="13" t="s">
        <v>254</v>
      </c>
      <c r="Z1" s="13" t="s">
        <v>255</v>
      </c>
      <c r="AA1" s="15" t="s">
        <v>256</v>
      </c>
      <c r="AB1" s="15" t="s">
        <v>257</v>
      </c>
      <c r="AC1" s="15" t="s">
        <v>258</v>
      </c>
      <c r="AD1" s="15" t="s">
        <v>259</v>
      </c>
      <c r="AE1" s="15" t="s">
        <v>260</v>
      </c>
      <c r="AF1" s="16" t="s">
        <v>261</v>
      </c>
    </row>
    <row r="2" spans="1:32" s="31" customFormat="1" x14ac:dyDescent="0.25">
      <c r="A2" s="20" t="s">
        <v>262</v>
      </c>
      <c r="B2" s="21">
        <v>2</v>
      </c>
      <c r="C2" s="22">
        <v>2075.25</v>
      </c>
      <c r="D2" s="23">
        <v>36.06</v>
      </c>
      <c r="E2" s="23">
        <v>0</v>
      </c>
      <c r="F2" s="22">
        <v>0</v>
      </c>
      <c r="G2" s="22">
        <v>0</v>
      </c>
      <c r="H2" s="24">
        <v>217.98</v>
      </c>
      <c r="I2" s="24">
        <v>196.9</v>
      </c>
      <c r="J2" s="24">
        <v>0</v>
      </c>
      <c r="K2" s="24">
        <v>54.44</v>
      </c>
      <c r="L2" s="25">
        <f t="shared" ref="L2:L65" si="0">C2+D2+E2+F2+G2+H2-I2-J2-K2</f>
        <v>2077.9499999999998</v>
      </c>
      <c r="M2" s="23">
        <v>0</v>
      </c>
      <c r="N2" s="23">
        <v>0</v>
      </c>
      <c r="O2" s="23">
        <v>0</v>
      </c>
      <c r="P2" s="23"/>
      <c r="Q2" s="23"/>
      <c r="R2" s="23">
        <v>0</v>
      </c>
      <c r="S2" s="23">
        <v>0</v>
      </c>
      <c r="T2" s="23">
        <v>0</v>
      </c>
      <c r="U2" s="23" t="s">
        <v>211</v>
      </c>
      <c r="V2" s="26">
        <v>1</v>
      </c>
      <c r="W2" s="24" t="s">
        <v>6</v>
      </c>
      <c r="X2" s="27" t="s">
        <v>292</v>
      </c>
      <c r="Y2" s="28">
        <v>43978</v>
      </c>
      <c r="Z2" s="28"/>
      <c r="AA2" s="29">
        <v>0</v>
      </c>
      <c r="AB2" s="30"/>
      <c r="AC2" s="30"/>
      <c r="AD2" s="30"/>
      <c r="AE2" s="30"/>
      <c r="AF2" s="19"/>
    </row>
    <row r="3" spans="1:32" x14ac:dyDescent="0.25">
      <c r="A3" s="20" t="s">
        <v>262</v>
      </c>
      <c r="B3" s="32">
        <v>2</v>
      </c>
      <c r="C3" s="22">
        <v>3595.94</v>
      </c>
      <c r="D3" s="23">
        <v>0</v>
      </c>
      <c r="E3" s="23">
        <v>0</v>
      </c>
      <c r="F3" s="22">
        <v>0</v>
      </c>
      <c r="G3" s="22">
        <v>0</v>
      </c>
      <c r="H3" s="24">
        <v>629.41999999999996</v>
      </c>
      <c r="I3" s="24">
        <v>442.82</v>
      </c>
      <c r="J3" s="24">
        <v>214.94</v>
      </c>
      <c r="K3" s="24">
        <v>0</v>
      </c>
      <c r="L3" s="25">
        <f t="shared" si="0"/>
        <v>3567.5999999999995</v>
      </c>
      <c r="M3" s="23">
        <v>0</v>
      </c>
      <c r="N3" s="23">
        <v>0</v>
      </c>
      <c r="O3" s="23">
        <v>0</v>
      </c>
      <c r="P3" s="23"/>
      <c r="Q3" s="23"/>
      <c r="R3" s="23">
        <v>0</v>
      </c>
      <c r="S3" s="23">
        <v>0</v>
      </c>
      <c r="T3" s="23">
        <v>0</v>
      </c>
      <c r="U3" s="23" t="s">
        <v>176</v>
      </c>
      <c r="V3" s="26">
        <v>1</v>
      </c>
      <c r="W3" s="24" t="s">
        <v>43</v>
      </c>
      <c r="X3" s="27" t="s">
        <v>302</v>
      </c>
      <c r="Y3" s="28">
        <v>43984</v>
      </c>
      <c r="Z3" s="28"/>
      <c r="AA3" s="29">
        <v>0</v>
      </c>
    </row>
    <row r="4" spans="1:32" x14ac:dyDescent="0.25">
      <c r="A4" s="20" t="s">
        <v>262</v>
      </c>
      <c r="B4" s="32">
        <v>2</v>
      </c>
      <c r="C4" s="22">
        <v>3134.72</v>
      </c>
      <c r="D4" s="23">
        <v>90.37</v>
      </c>
      <c r="E4" s="23">
        <v>0</v>
      </c>
      <c r="F4" s="22">
        <v>0</v>
      </c>
      <c r="G4" s="22">
        <v>0</v>
      </c>
      <c r="H4" s="24">
        <v>898.1</v>
      </c>
      <c r="I4" s="24">
        <v>428.52</v>
      </c>
      <c r="J4" s="24">
        <v>170.96</v>
      </c>
      <c r="K4" s="24">
        <v>89.72</v>
      </c>
      <c r="L4" s="25">
        <f t="shared" si="0"/>
        <v>3433.99</v>
      </c>
      <c r="M4" s="23">
        <v>0</v>
      </c>
      <c r="N4" s="23">
        <v>0</v>
      </c>
      <c r="O4" s="23">
        <v>0</v>
      </c>
      <c r="P4" s="23"/>
      <c r="Q4" s="23"/>
      <c r="R4" s="23">
        <v>0</v>
      </c>
      <c r="S4" s="23">
        <v>0</v>
      </c>
      <c r="T4" s="23">
        <v>0</v>
      </c>
      <c r="U4" s="23" t="s">
        <v>184</v>
      </c>
      <c r="V4" s="26">
        <v>1</v>
      </c>
      <c r="W4" s="24" t="s">
        <v>44</v>
      </c>
      <c r="X4" s="27" t="s">
        <v>304</v>
      </c>
      <c r="Y4" s="28">
        <v>43986</v>
      </c>
      <c r="Z4" s="28"/>
      <c r="AA4" s="29">
        <v>0</v>
      </c>
    </row>
    <row r="5" spans="1:32" x14ac:dyDescent="0.25">
      <c r="A5" s="20" t="s">
        <v>262</v>
      </c>
      <c r="B5" s="32">
        <v>2</v>
      </c>
      <c r="C5" s="22">
        <v>2131.54</v>
      </c>
      <c r="D5" s="23">
        <v>0</v>
      </c>
      <c r="E5" s="23">
        <v>0</v>
      </c>
      <c r="F5" s="22">
        <v>0</v>
      </c>
      <c r="G5" s="22">
        <v>1.44</v>
      </c>
      <c r="H5" s="24">
        <v>171.88</v>
      </c>
      <c r="I5" s="24">
        <v>193.58</v>
      </c>
      <c r="J5" s="24">
        <v>15.3</v>
      </c>
      <c r="K5" s="24">
        <v>44.72</v>
      </c>
      <c r="L5" s="25">
        <f t="shared" si="0"/>
        <v>2051.2600000000002</v>
      </c>
      <c r="M5" s="23">
        <v>0</v>
      </c>
      <c r="N5" s="23">
        <v>0</v>
      </c>
      <c r="O5" s="23">
        <v>0</v>
      </c>
      <c r="P5" s="23"/>
      <c r="Q5" s="23"/>
      <c r="R5" s="23">
        <v>0</v>
      </c>
      <c r="S5" s="23">
        <v>0</v>
      </c>
      <c r="T5" s="23">
        <v>0</v>
      </c>
      <c r="U5" s="23" t="s">
        <v>98</v>
      </c>
      <c r="V5" s="26">
        <v>1</v>
      </c>
      <c r="W5" s="24" t="s">
        <v>7</v>
      </c>
      <c r="X5" s="27" t="s">
        <v>284</v>
      </c>
      <c r="Y5" s="28">
        <v>43975</v>
      </c>
      <c r="Z5" s="28"/>
      <c r="AA5" s="29">
        <v>0</v>
      </c>
    </row>
    <row r="6" spans="1:32" x14ac:dyDescent="0.25">
      <c r="A6" s="20" t="s">
        <v>262</v>
      </c>
      <c r="B6" s="32">
        <v>2</v>
      </c>
      <c r="C6" s="22">
        <v>1045.97</v>
      </c>
      <c r="D6" s="23">
        <v>0</v>
      </c>
      <c r="E6" s="23">
        <v>114.71</v>
      </c>
      <c r="F6" s="22">
        <v>344.13</v>
      </c>
      <c r="G6" s="22">
        <v>0</v>
      </c>
      <c r="H6" s="24">
        <v>44.69</v>
      </c>
      <c r="I6" s="24">
        <v>11.28</v>
      </c>
      <c r="J6" s="24">
        <v>20.88</v>
      </c>
      <c r="K6" s="24">
        <v>1517.34</v>
      </c>
      <c r="L6" s="25">
        <f t="shared" si="0"/>
        <v>0</v>
      </c>
      <c r="M6" s="23">
        <v>0</v>
      </c>
      <c r="N6" s="23">
        <v>0</v>
      </c>
      <c r="O6" s="23">
        <v>0</v>
      </c>
      <c r="P6" s="23"/>
      <c r="Q6" s="23"/>
      <c r="R6" s="23">
        <v>0</v>
      </c>
      <c r="S6" s="23">
        <v>0</v>
      </c>
      <c r="T6" s="23">
        <v>0</v>
      </c>
      <c r="U6" s="23" t="s">
        <v>195</v>
      </c>
      <c r="V6" s="26">
        <v>1</v>
      </c>
      <c r="W6" s="24" t="s">
        <v>208</v>
      </c>
      <c r="X6" s="27" t="s">
        <v>443</v>
      </c>
      <c r="Y6" s="28">
        <v>44161</v>
      </c>
      <c r="Z6" s="28" t="s">
        <v>472</v>
      </c>
      <c r="AA6" s="29">
        <v>0</v>
      </c>
    </row>
    <row r="7" spans="1:32" x14ac:dyDescent="0.25">
      <c r="A7" s="20" t="s">
        <v>262</v>
      </c>
      <c r="B7" s="32">
        <v>2</v>
      </c>
      <c r="C7" s="22">
        <v>1190.94</v>
      </c>
      <c r="D7" s="23">
        <v>166.7</v>
      </c>
      <c r="E7" s="23">
        <v>0</v>
      </c>
      <c r="F7" s="22">
        <v>626.48</v>
      </c>
      <c r="G7" s="22">
        <v>1.28</v>
      </c>
      <c r="H7" s="24">
        <v>149.55000000000001</v>
      </c>
      <c r="I7" s="24">
        <v>108.64</v>
      </c>
      <c r="J7" s="24">
        <v>59.42</v>
      </c>
      <c r="K7" s="24">
        <v>1966.89</v>
      </c>
      <c r="L7" s="25">
        <f t="shared" si="0"/>
        <v>0</v>
      </c>
      <c r="M7" s="23">
        <v>0</v>
      </c>
      <c r="N7" s="23">
        <v>0</v>
      </c>
      <c r="O7" s="23">
        <v>0</v>
      </c>
      <c r="P7" s="23"/>
      <c r="Q7" s="23"/>
      <c r="R7" s="23">
        <v>0</v>
      </c>
      <c r="S7" s="23">
        <v>0</v>
      </c>
      <c r="T7" s="23">
        <v>0</v>
      </c>
      <c r="U7" s="23" t="s">
        <v>41</v>
      </c>
      <c r="V7" s="26">
        <v>1</v>
      </c>
      <c r="W7" s="24" t="s">
        <v>209</v>
      </c>
      <c r="X7" s="27" t="s">
        <v>433</v>
      </c>
      <c r="Y7" s="28">
        <v>44138</v>
      </c>
      <c r="Z7" s="28" t="s">
        <v>470</v>
      </c>
      <c r="AA7" s="29">
        <v>0</v>
      </c>
    </row>
    <row r="8" spans="1:32" x14ac:dyDescent="0.25">
      <c r="A8" s="20" t="s">
        <v>262</v>
      </c>
      <c r="B8" s="32">
        <v>2</v>
      </c>
      <c r="C8" s="22">
        <v>1786.41</v>
      </c>
      <c r="D8" s="23">
        <v>0</v>
      </c>
      <c r="E8" s="23">
        <v>0</v>
      </c>
      <c r="F8" s="22">
        <v>0</v>
      </c>
      <c r="G8" s="22">
        <v>0</v>
      </c>
      <c r="H8" s="24">
        <v>179.46</v>
      </c>
      <c r="I8" s="24">
        <v>160.41999999999999</v>
      </c>
      <c r="J8" s="24">
        <v>0</v>
      </c>
      <c r="K8" s="24">
        <v>0</v>
      </c>
      <c r="L8" s="25">
        <f t="shared" si="0"/>
        <v>1805.45</v>
      </c>
      <c r="M8" s="23">
        <v>0</v>
      </c>
      <c r="N8" s="23">
        <v>0</v>
      </c>
      <c r="O8" s="23">
        <v>0</v>
      </c>
      <c r="P8" s="23"/>
      <c r="Q8" s="23"/>
      <c r="R8" s="23">
        <v>0</v>
      </c>
      <c r="S8" s="23">
        <v>0</v>
      </c>
      <c r="T8" s="23">
        <v>0</v>
      </c>
      <c r="U8" s="23" t="s">
        <v>41</v>
      </c>
      <c r="V8" s="26">
        <v>1</v>
      </c>
      <c r="W8" s="24" t="s">
        <v>452</v>
      </c>
      <c r="X8" s="27" t="s">
        <v>453</v>
      </c>
      <c r="Y8" s="28">
        <v>44167</v>
      </c>
      <c r="Z8" s="28"/>
      <c r="AA8" s="29">
        <v>0</v>
      </c>
    </row>
    <row r="9" spans="1:32" x14ac:dyDescent="0.25">
      <c r="A9" s="20" t="s">
        <v>262</v>
      </c>
      <c r="B9" s="32">
        <v>2</v>
      </c>
      <c r="C9" s="22">
        <v>1037.69</v>
      </c>
      <c r="D9" s="23">
        <v>171.05</v>
      </c>
      <c r="E9" s="23">
        <v>0</v>
      </c>
      <c r="F9" s="22">
        <v>811.69</v>
      </c>
      <c r="G9" s="22">
        <v>0</v>
      </c>
      <c r="H9" s="24">
        <v>137.5</v>
      </c>
      <c r="I9" s="24">
        <v>87.79</v>
      </c>
      <c r="J9" s="24">
        <v>47.14</v>
      </c>
      <c r="K9" s="24">
        <v>2023</v>
      </c>
      <c r="L9" s="25">
        <f t="shared" si="0"/>
        <v>0</v>
      </c>
      <c r="M9" s="23">
        <v>0</v>
      </c>
      <c r="N9" s="23">
        <v>0</v>
      </c>
      <c r="O9" s="23">
        <v>0</v>
      </c>
      <c r="P9" s="23"/>
      <c r="Q9" s="23"/>
      <c r="R9" s="23">
        <v>0</v>
      </c>
      <c r="S9" s="23">
        <v>0</v>
      </c>
      <c r="T9" s="23">
        <v>0</v>
      </c>
      <c r="U9" s="23" t="s">
        <v>185</v>
      </c>
      <c r="V9" s="26">
        <v>1</v>
      </c>
      <c r="W9" s="24" t="s">
        <v>175</v>
      </c>
      <c r="X9" s="27" t="s">
        <v>421</v>
      </c>
      <c r="Y9" s="28">
        <v>44082</v>
      </c>
      <c r="Z9" s="28" t="s">
        <v>469</v>
      </c>
      <c r="AA9" s="29">
        <v>0</v>
      </c>
    </row>
    <row r="10" spans="1:32" x14ac:dyDescent="0.25">
      <c r="A10" s="20" t="s">
        <v>262</v>
      </c>
      <c r="B10" s="32">
        <v>2</v>
      </c>
      <c r="C10" s="22">
        <v>1795.66</v>
      </c>
      <c r="D10" s="23">
        <v>0</v>
      </c>
      <c r="E10" s="23">
        <v>0</v>
      </c>
      <c r="F10" s="22">
        <v>0</v>
      </c>
      <c r="G10" s="22">
        <v>23.42</v>
      </c>
      <c r="H10" s="24">
        <v>129</v>
      </c>
      <c r="I10" s="24">
        <v>158.35</v>
      </c>
      <c r="J10" s="24">
        <v>0</v>
      </c>
      <c r="K10" s="24">
        <v>46.81</v>
      </c>
      <c r="L10" s="25">
        <f t="shared" si="0"/>
        <v>1742.9200000000003</v>
      </c>
      <c r="M10" s="23">
        <v>0</v>
      </c>
      <c r="N10" s="23">
        <v>0</v>
      </c>
      <c r="O10" s="23">
        <v>0</v>
      </c>
      <c r="P10" s="23"/>
      <c r="Q10" s="23"/>
      <c r="R10" s="23">
        <v>0</v>
      </c>
      <c r="S10" s="23">
        <v>0</v>
      </c>
      <c r="T10" s="23">
        <v>0</v>
      </c>
      <c r="U10" s="23" t="s">
        <v>101</v>
      </c>
      <c r="V10" s="26">
        <v>1</v>
      </c>
      <c r="W10" s="24" t="s">
        <v>463</v>
      </c>
      <c r="X10" s="27" t="s">
        <v>464</v>
      </c>
      <c r="Y10" s="28">
        <v>44183</v>
      </c>
      <c r="Z10" s="28"/>
      <c r="AA10" s="29">
        <v>0</v>
      </c>
    </row>
    <row r="11" spans="1:32" x14ac:dyDescent="0.25">
      <c r="A11" s="20" t="s">
        <v>262</v>
      </c>
      <c r="B11" s="32">
        <v>2</v>
      </c>
      <c r="C11" s="22">
        <v>3629.17</v>
      </c>
      <c r="D11" s="23">
        <v>0</v>
      </c>
      <c r="E11" s="23">
        <v>0</v>
      </c>
      <c r="F11" s="22">
        <v>0</v>
      </c>
      <c r="G11" s="22">
        <v>0</v>
      </c>
      <c r="H11" s="24">
        <v>862.08</v>
      </c>
      <c r="I11" s="24">
        <v>480.05</v>
      </c>
      <c r="J11" s="24">
        <v>223.73</v>
      </c>
      <c r="K11" s="24">
        <v>0</v>
      </c>
      <c r="L11" s="25">
        <f t="shared" si="0"/>
        <v>3787.47</v>
      </c>
      <c r="M11" s="23">
        <v>0</v>
      </c>
      <c r="N11" s="23">
        <v>0</v>
      </c>
      <c r="O11" s="23">
        <v>0</v>
      </c>
      <c r="P11" s="23"/>
      <c r="Q11" s="23"/>
      <c r="R11" s="23">
        <v>0</v>
      </c>
      <c r="S11" s="23">
        <v>0</v>
      </c>
      <c r="T11" s="23">
        <v>0</v>
      </c>
      <c r="U11" s="23" t="s">
        <v>180</v>
      </c>
      <c r="V11" s="26">
        <v>1</v>
      </c>
      <c r="W11" s="24" t="s">
        <v>473</v>
      </c>
      <c r="X11" s="27" t="s">
        <v>474</v>
      </c>
      <c r="Y11" s="28">
        <v>44200</v>
      </c>
      <c r="Z11" s="28"/>
      <c r="AA11" s="29">
        <v>0</v>
      </c>
    </row>
    <row r="12" spans="1:32" x14ac:dyDescent="0.25">
      <c r="A12" s="20" t="s">
        <v>262</v>
      </c>
      <c r="B12" s="32">
        <v>2</v>
      </c>
      <c r="C12" s="22">
        <v>4536.2700000000004</v>
      </c>
      <c r="D12" s="23">
        <v>0</v>
      </c>
      <c r="E12" s="23">
        <v>0</v>
      </c>
      <c r="F12" s="22">
        <v>0</v>
      </c>
      <c r="G12" s="22">
        <v>3.74</v>
      </c>
      <c r="H12" s="24">
        <v>0</v>
      </c>
      <c r="I12" s="24">
        <v>485.25</v>
      </c>
      <c r="J12" s="24">
        <v>273.57</v>
      </c>
      <c r="K12" s="24">
        <v>7.89</v>
      </c>
      <c r="L12" s="25">
        <f t="shared" si="0"/>
        <v>3773.3</v>
      </c>
      <c r="M12" s="23">
        <v>0</v>
      </c>
      <c r="N12" s="23">
        <v>0</v>
      </c>
      <c r="O12" s="23">
        <v>0</v>
      </c>
      <c r="P12" s="23"/>
      <c r="Q12" s="23"/>
      <c r="R12" s="23">
        <v>0</v>
      </c>
      <c r="S12" s="23">
        <v>0</v>
      </c>
      <c r="T12" s="23">
        <v>0</v>
      </c>
      <c r="U12" s="23" t="s">
        <v>212</v>
      </c>
      <c r="V12" s="26">
        <v>1</v>
      </c>
      <c r="W12" s="24" t="s">
        <v>8</v>
      </c>
      <c r="X12" s="27" t="s">
        <v>288</v>
      </c>
      <c r="Y12" s="28">
        <v>43977</v>
      </c>
      <c r="Z12" s="28"/>
      <c r="AA12" s="29">
        <v>0</v>
      </c>
    </row>
    <row r="13" spans="1:32" x14ac:dyDescent="0.25">
      <c r="A13" s="20" t="s">
        <v>262</v>
      </c>
      <c r="B13" s="32">
        <v>2</v>
      </c>
      <c r="C13" s="22">
        <v>3642.8</v>
      </c>
      <c r="D13" s="23">
        <v>0</v>
      </c>
      <c r="E13" s="23">
        <v>0</v>
      </c>
      <c r="F13" s="22">
        <v>0</v>
      </c>
      <c r="G13" s="22">
        <v>3.79</v>
      </c>
      <c r="H13" s="24">
        <v>64</v>
      </c>
      <c r="I13" s="24">
        <v>370.23</v>
      </c>
      <c r="J13" s="24">
        <v>145.69</v>
      </c>
      <c r="K13" s="24">
        <v>0</v>
      </c>
      <c r="L13" s="25">
        <f t="shared" si="0"/>
        <v>3194.67</v>
      </c>
      <c r="M13" s="23">
        <v>0</v>
      </c>
      <c r="N13" s="23">
        <v>0</v>
      </c>
      <c r="O13" s="23">
        <v>0</v>
      </c>
      <c r="P13" s="23"/>
      <c r="Q13" s="23"/>
      <c r="R13" s="23">
        <v>0</v>
      </c>
      <c r="S13" s="23">
        <v>0</v>
      </c>
      <c r="T13" s="23">
        <v>0</v>
      </c>
      <c r="U13" s="23" t="s">
        <v>40</v>
      </c>
      <c r="V13" s="26">
        <v>1</v>
      </c>
      <c r="W13" s="24" t="s">
        <v>446</v>
      </c>
      <c r="X13" s="27" t="s">
        <v>447</v>
      </c>
      <c r="Y13" s="28">
        <v>44166</v>
      </c>
      <c r="Z13" s="28"/>
      <c r="AA13" s="29">
        <v>0</v>
      </c>
    </row>
    <row r="14" spans="1:32" x14ac:dyDescent="0.25">
      <c r="A14" s="20" t="s">
        <v>262</v>
      </c>
      <c r="B14" s="32">
        <v>2</v>
      </c>
      <c r="C14" s="22">
        <v>19086.11</v>
      </c>
      <c r="D14" s="23">
        <v>342.69</v>
      </c>
      <c r="E14" s="23">
        <v>0</v>
      </c>
      <c r="F14" s="22">
        <v>0</v>
      </c>
      <c r="G14" s="22">
        <v>0</v>
      </c>
      <c r="H14" s="24">
        <v>4350.67</v>
      </c>
      <c r="I14" s="24">
        <v>751.97</v>
      </c>
      <c r="J14" s="24">
        <v>5463.2</v>
      </c>
      <c r="K14" s="24">
        <v>0</v>
      </c>
      <c r="L14" s="25">
        <f t="shared" si="0"/>
        <v>17564.3</v>
      </c>
      <c r="M14" s="23">
        <v>0</v>
      </c>
      <c r="N14" s="23">
        <v>0</v>
      </c>
      <c r="O14" s="23">
        <v>0</v>
      </c>
      <c r="P14" s="23"/>
      <c r="Q14" s="23"/>
      <c r="R14" s="23">
        <v>0</v>
      </c>
      <c r="S14" s="23">
        <v>0</v>
      </c>
      <c r="T14" s="23">
        <v>0</v>
      </c>
      <c r="U14" s="23" t="s">
        <v>186</v>
      </c>
      <c r="V14" s="26">
        <v>1</v>
      </c>
      <c r="W14" s="24" t="s">
        <v>89</v>
      </c>
      <c r="X14" s="27" t="s">
        <v>394</v>
      </c>
      <c r="Y14" s="28">
        <v>44039</v>
      </c>
      <c r="Z14" s="28"/>
      <c r="AA14" s="29">
        <v>0</v>
      </c>
    </row>
    <row r="15" spans="1:32" x14ac:dyDescent="0.25">
      <c r="A15" s="20" t="s">
        <v>262</v>
      </c>
      <c r="B15" s="32">
        <v>2</v>
      </c>
      <c r="C15" s="22">
        <v>3508.92</v>
      </c>
      <c r="D15" s="23">
        <v>0</v>
      </c>
      <c r="E15" s="23">
        <v>0</v>
      </c>
      <c r="F15" s="22">
        <v>0</v>
      </c>
      <c r="G15" s="22">
        <v>0</v>
      </c>
      <c r="H15" s="24">
        <v>613.22</v>
      </c>
      <c r="I15" s="24">
        <v>427.72</v>
      </c>
      <c r="J15" s="24">
        <v>198.66</v>
      </c>
      <c r="K15" s="24">
        <v>4.68</v>
      </c>
      <c r="L15" s="25">
        <f t="shared" si="0"/>
        <v>3491.0800000000004</v>
      </c>
      <c r="M15" s="23">
        <v>0</v>
      </c>
      <c r="N15" s="23">
        <v>0</v>
      </c>
      <c r="O15" s="23">
        <v>0</v>
      </c>
      <c r="P15" s="23"/>
      <c r="Q15" s="23"/>
      <c r="R15" s="23">
        <v>0</v>
      </c>
      <c r="S15" s="23">
        <v>0</v>
      </c>
      <c r="T15" s="23">
        <v>0</v>
      </c>
      <c r="U15" s="23" t="s">
        <v>39</v>
      </c>
      <c r="V15" s="26">
        <v>1</v>
      </c>
      <c r="W15" s="24" t="s">
        <v>9</v>
      </c>
      <c r="X15" s="27" t="s">
        <v>265</v>
      </c>
      <c r="Y15" s="28">
        <v>43972</v>
      </c>
      <c r="Z15" s="28"/>
      <c r="AA15" s="29">
        <v>0</v>
      </c>
    </row>
    <row r="16" spans="1:32" x14ac:dyDescent="0.25">
      <c r="A16" s="20" t="s">
        <v>262</v>
      </c>
      <c r="B16" s="32">
        <v>2</v>
      </c>
      <c r="C16" s="22">
        <v>3185.71</v>
      </c>
      <c r="D16" s="23">
        <v>0</v>
      </c>
      <c r="E16" s="23">
        <v>0</v>
      </c>
      <c r="F16" s="22">
        <v>0</v>
      </c>
      <c r="G16" s="22">
        <v>7.96</v>
      </c>
      <c r="H16" s="24">
        <v>0</v>
      </c>
      <c r="I16" s="24">
        <v>277.16000000000003</v>
      </c>
      <c r="J16" s="24">
        <v>61.27</v>
      </c>
      <c r="K16" s="24">
        <v>187.6</v>
      </c>
      <c r="L16" s="25">
        <f t="shared" si="0"/>
        <v>2667.6400000000003</v>
      </c>
      <c r="M16" s="23">
        <v>0</v>
      </c>
      <c r="N16" s="23">
        <v>0</v>
      </c>
      <c r="O16" s="23">
        <v>0</v>
      </c>
      <c r="P16" s="23"/>
      <c r="Q16" s="23"/>
      <c r="R16" s="23">
        <v>0</v>
      </c>
      <c r="S16" s="23">
        <v>0</v>
      </c>
      <c r="T16" s="23">
        <v>0</v>
      </c>
      <c r="U16" s="23" t="s">
        <v>99</v>
      </c>
      <c r="V16" s="26">
        <v>1</v>
      </c>
      <c r="W16" s="24" t="s">
        <v>90</v>
      </c>
      <c r="X16" s="27" t="s">
        <v>398</v>
      </c>
      <c r="Y16" s="28">
        <v>44045</v>
      </c>
      <c r="Z16" s="28"/>
      <c r="AA16" s="29">
        <v>0</v>
      </c>
    </row>
    <row r="17" spans="1:27" x14ac:dyDescent="0.25">
      <c r="A17" s="20" t="s">
        <v>262</v>
      </c>
      <c r="B17" s="32">
        <v>2</v>
      </c>
      <c r="C17" s="22">
        <v>1786.41</v>
      </c>
      <c r="D17" s="23">
        <v>0</v>
      </c>
      <c r="E17" s="23">
        <v>0</v>
      </c>
      <c r="F17" s="22">
        <v>0</v>
      </c>
      <c r="G17" s="22">
        <v>0.64</v>
      </c>
      <c r="H17" s="24">
        <v>179.46</v>
      </c>
      <c r="I17" s="24">
        <v>275.22000000000003</v>
      </c>
      <c r="J17" s="24">
        <v>0</v>
      </c>
      <c r="K17" s="24">
        <v>0</v>
      </c>
      <c r="L17" s="25">
        <f t="shared" si="0"/>
        <v>1691.2900000000002</v>
      </c>
      <c r="M17" s="23">
        <v>0</v>
      </c>
      <c r="N17" s="23">
        <v>0</v>
      </c>
      <c r="O17" s="23">
        <v>0</v>
      </c>
      <c r="P17" s="23"/>
      <c r="Q17" s="23"/>
      <c r="R17" s="23">
        <v>0</v>
      </c>
      <c r="S17" s="23">
        <v>0</v>
      </c>
      <c r="T17" s="23">
        <v>0</v>
      </c>
      <c r="U17" s="23" t="s">
        <v>41</v>
      </c>
      <c r="V17" s="26">
        <v>1</v>
      </c>
      <c r="W17" s="24" t="s">
        <v>10</v>
      </c>
      <c r="X17" s="27" t="s">
        <v>268</v>
      </c>
      <c r="Y17" s="28">
        <v>43972</v>
      </c>
      <c r="Z17" s="28"/>
      <c r="AA17" s="29">
        <v>0</v>
      </c>
    </row>
    <row r="18" spans="1:27" x14ac:dyDescent="0.25">
      <c r="A18" t="s">
        <v>262</v>
      </c>
      <c r="B18">
        <v>2</v>
      </c>
      <c r="C18">
        <v>6952.97</v>
      </c>
      <c r="D18">
        <v>813.24</v>
      </c>
      <c r="E18">
        <v>0</v>
      </c>
      <c r="F18">
        <v>2070.83</v>
      </c>
      <c r="G18">
        <v>0</v>
      </c>
      <c r="H18">
        <v>2211.79</v>
      </c>
      <c r="I18">
        <v>812.96</v>
      </c>
      <c r="J18">
        <v>1444.16</v>
      </c>
      <c r="K18">
        <v>9791.7099999999991</v>
      </c>
      <c r="L18" s="25">
        <f t="shared" si="0"/>
        <v>0</v>
      </c>
      <c r="M18">
        <v>0</v>
      </c>
      <c r="N18">
        <v>0</v>
      </c>
      <c r="O18">
        <v>0</v>
      </c>
      <c r="R18">
        <v>0</v>
      </c>
      <c r="S18">
        <v>0</v>
      </c>
      <c r="T18">
        <v>0</v>
      </c>
      <c r="U18" t="s">
        <v>213</v>
      </c>
      <c r="V18" s="26">
        <v>1</v>
      </c>
      <c r="W18" t="s">
        <v>210</v>
      </c>
      <c r="X18" t="s">
        <v>440</v>
      </c>
      <c r="Y18">
        <v>44152</v>
      </c>
      <c r="Z18" t="s">
        <v>471</v>
      </c>
      <c r="AA18" s="29">
        <v>0</v>
      </c>
    </row>
    <row r="19" spans="1:27" x14ac:dyDescent="0.25">
      <c r="A19" s="20" t="s">
        <v>262</v>
      </c>
      <c r="B19" s="32">
        <v>2</v>
      </c>
      <c r="C19" s="22">
        <v>2222.9699999999998</v>
      </c>
      <c r="D19" s="23">
        <v>0</v>
      </c>
      <c r="E19" s="23">
        <v>0</v>
      </c>
      <c r="F19" s="22">
        <v>0</v>
      </c>
      <c r="G19" s="22">
        <v>0.64</v>
      </c>
      <c r="H19" s="24">
        <v>179.46</v>
      </c>
      <c r="I19" s="24">
        <v>205.68</v>
      </c>
      <c r="J19" s="24">
        <v>21.96</v>
      </c>
      <c r="K19" s="24">
        <v>0</v>
      </c>
      <c r="L19" s="25">
        <f t="shared" si="0"/>
        <v>2175.4299999999998</v>
      </c>
      <c r="M19" s="23">
        <v>0</v>
      </c>
      <c r="N19" s="23">
        <v>0</v>
      </c>
      <c r="O19" s="23">
        <v>0</v>
      </c>
      <c r="P19" s="23"/>
      <c r="Q19" s="23"/>
      <c r="R19" s="23">
        <v>0</v>
      </c>
      <c r="S19" s="23">
        <v>0</v>
      </c>
      <c r="T19" s="23">
        <v>0</v>
      </c>
      <c r="U19" s="23" t="s">
        <v>41</v>
      </c>
      <c r="V19" s="26">
        <v>1</v>
      </c>
      <c r="W19" s="24" t="s">
        <v>91</v>
      </c>
      <c r="X19" s="27" t="s">
        <v>353</v>
      </c>
      <c r="Y19" s="28">
        <v>44013</v>
      </c>
      <c r="Z19" s="28"/>
      <c r="AA19" s="29">
        <v>0</v>
      </c>
    </row>
    <row r="20" spans="1:27" x14ac:dyDescent="0.25">
      <c r="A20" s="20" t="s">
        <v>262</v>
      </c>
      <c r="B20" s="32">
        <v>2</v>
      </c>
      <c r="C20" s="22">
        <v>1786.41</v>
      </c>
      <c r="D20" s="23">
        <v>31.23</v>
      </c>
      <c r="E20" s="23">
        <v>0</v>
      </c>
      <c r="F20" s="22">
        <v>0</v>
      </c>
      <c r="G20" s="22">
        <v>4.26</v>
      </c>
      <c r="H20" s="24">
        <v>179.46</v>
      </c>
      <c r="I20" s="24">
        <v>163.22999999999999</v>
      </c>
      <c r="J20" s="24">
        <v>0</v>
      </c>
      <c r="K20" s="24">
        <v>0</v>
      </c>
      <c r="L20" s="25">
        <f t="shared" si="0"/>
        <v>1838.13</v>
      </c>
      <c r="M20" s="23">
        <v>0</v>
      </c>
      <c r="N20" s="23">
        <v>0</v>
      </c>
      <c r="O20" s="23">
        <v>0</v>
      </c>
      <c r="P20" s="23"/>
      <c r="Q20" s="23"/>
      <c r="R20" s="23">
        <v>0</v>
      </c>
      <c r="S20" s="23">
        <v>0</v>
      </c>
      <c r="T20" s="23">
        <v>0</v>
      </c>
      <c r="U20" s="23" t="s">
        <v>41</v>
      </c>
      <c r="V20" s="26">
        <v>1</v>
      </c>
      <c r="W20" s="24" t="s">
        <v>45</v>
      </c>
      <c r="X20" s="27" t="s">
        <v>319</v>
      </c>
      <c r="Y20" s="28">
        <v>44000</v>
      </c>
      <c r="Z20" s="28"/>
      <c r="AA20" s="29">
        <v>0</v>
      </c>
    </row>
    <row r="21" spans="1:27" x14ac:dyDescent="0.25">
      <c r="A21" s="20" t="s">
        <v>262</v>
      </c>
      <c r="B21" s="32">
        <v>2</v>
      </c>
      <c r="C21" s="22">
        <v>3054.58</v>
      </c>
      <c r="D21" s="23">
        <v>0</v>
      </c>
      <c r="E21" s="23">
        <v>0</v>
      </c>
      <c r="F21" s="22">
        <v>0</v>
      </c>
      <c r="G21" s="22">
        <v>0</v>
      </c>
      <c r="H21" s="24">
        <v>0</v>
      </c>
      <c r="I21" s="24">
        <v>282.83999999999997</v>
      </c>
      <c r="J21" s="24">
        <v>64.39</v>
      </c>
      <c r="K21" s="24">
        <v>9.16</v>
      </c>
      <c r="L21" s="25">
        <f t="shared" si="0"/>
        <v>2698.19</v>
      </c>
      <c r="M21" s="23">
        <v>0</v>
      </c>
      <c r="N21" s="23">
        <v>0</v>
      </c>
      <c r="O21" s="23">
        <v>0</v>
      </c>
      <c r="P21" s="23"/>
      <c r="Q21" s="23"/>
      <c r="R21" s="23">
        <v>0</v>
      </c>
      <c r="S21" s="23">
        <v>0</v>
      </c>
      <c r="T21" s="23">
        <v>0</v>
      </c>
      <c r="U21" s="23" t="s">
        <v>99</v>
      </c>
      <c r="V21" s="26">
        <v>1</v>
      </c>
      <c r="W21" s="24" t="s">
        <v>11</v>
      </c>
      <c r="X21" s="27" t="s">
        <v>285</v>
      </c>
      <c r="Y21" s="28">
        <v>43976</v>
      </c>
      <c r="Z21" s="28"/>
      <c r="AA21" s="29">
        <v>0</v>
      </c>
    </row>
    <row r="22" spans="1:27" x14ac:dyDescent="0.25">
      <c r="A22" s="20" t="s">
        <v>262</v>
      </c>
      <c r="B22" s="32">
        <v>2</v>
      </c>
      <c r="C22" s="22">
        <v>1786.41</v>
      </c>
      <c r="D22" s="23">
        <v>0</v>
      </c>
      <c r="E22" s="23">
        <v>0</v>
      </c>
      <c r="F22" s="22">
        <v>0</v>
      </c>
      <c r="G22" s="22">
        <v>26.44</v>
      </c>
      <c r="H22" s="24">
        <v>179.46</v>
      </c>
      <c r="I22" s="24">
        <v>159.91</v>
      </c>
      <c r="J22" s="24">
        <v>0</v>
      </c>
      <c r="K22" s="24">
        <v>5.69</v>
      </c>
      <c r="L22" s="25">
        <f t="shared" si="0"/>
        <v>1826.71</v>
      </c>
      <c r="M22" s="23">
        <v>0</v>
      </c>
      <c r="N22" s="23">
        <v>0</v>
      </c>
      <c r="O22" s="23">
        <v>0</v>
      </c>
      <c r="P22" s="23"/>
      <c r="Q22" s="23"/>
      <c r="R22" s="23">
        <v>0</v>
      </c>
      <c r="S22" s="23">
        <v>0</v>
      </c>
      <c r="T22" s="23">
        <v>0</v>
      </c>
      <c r="U22" s="23" t="s">
        <v>41</v>
      </c>
      <c r="V22" s="26">
        <v>1</v>
      </c>
      <c r="W22" s="24" t="s">
        <v>12</v>
      </c>
      <c r="X22" s="27" t="s">
        <v>270</v>
      </c>
      <c r="Y22" s="28">
        <v>43972</v>
      </c>
      <c r="Z22" s="28"/>
      <c r="AA22" s="29">
        <v>0</v>
      </c>
    </row>
    <row r="23" spans="1:27" x14ac:dyDescent="0.25">
      <c r="A23" s="20" t="s">
        <v>262</v>
      </c>
      <c r="B23" s="32">
        <v>2</v>
      </c>
      <c r="C23" s="22">
        <v>1786.41</v>
      </c>
      <c r="D23" s="23">
        <v>36.92</v>
      </c>
      <c r="E23" s="23">
        <v>0</v>
      </c>
      <c r="F23" s="22">
        <v>0</v>
      </c>
      <c r="G23" s="22">
        <v>0</v>
      </c>
      <c r="H23" s="24">
        <v>179.46</v>
      </c>
      <c r="I23" s="24">
        <v>240.33</v>
      </c>
      <c r="J23" s="24">
        <v>0</v>
      </c>
      <c r="K23" s="24">
        <v>0</v>
      </c>
      <c r="L23" s="25">
        <f t="shared" si="0"/>
        <v>1762.4600000000003</v>
      </c>
      <c r="M23" s="23">
        <v>0</v>
      </c>
      <c r="N23" s="23">
        <v>0</v>
      </c>
      <c r="O23" s="23">
        <v>0</v>
      </c>
      <c r="P23" s="23"/>
      <c r="Q23" s="23"/>
      <c r="R23" s="23">
        <v>0</v>
      </c>
      <c r="S23" s="23">
        <v>0</v>
      </c>
      <c r="T23" s="23">
        <v>0</v>
      </c>
      <c r="U23" s="23" t="s">
        <v>41</v>
      </c>
      <c r="V23" s="26">
        <v>1</v>
      </c>
      <c r="W23" s="24" t="s">
        <v>13</v>
      </c>
      <c r="X23" s="27" t="s">
        <v>280</v>
      </c>
      <c r="Y23" s="28">
        <v>43974</v>
      </c>
      <c r="Z23" s="28"/>
      <c r="AA23" s="29">
        <v>0</v>
      </c>
    </row>
    <row r="24" spans="1:27" x14ac:dyDescent="0.25">
      <c r="A24" s="20" t="s">
        <v>262</v>
      </c>
      <c r="B24" s="32">
        <v>2</v>
      </c>
      <c r="C24" s="22">
        <v>4194.05</v>
      </c>
      <c r="D24" s="23">
        <v>0</v>
      </c>
      <c r="E24" s="23">
        <v>0</v>
      </c>
      <c r="F24" s="22">
        <v>0</v>
      </c>
      <c r="G24" s="22">
        <v>69.37</v>
      </c>
      <c r="H24" s="24">
        <v>306.61</v>
      </c>
      <c r="I24" s="24">
        <v>492.67</v>
      </c>
      <c r="J24" s="24">
        <v>261.7</v>
      </c>
      <c r="K24" s="24">
        <v>17.63</v>
      </c>
      <c r="L24" s="25">
        <f t="shared" si="0"/>
        <v>3798.0299999999997</v>
      </c>
      <c r="M24" s="23">
        <v>0</v>
      </c>
      <c r="N24" s="23">
        <v>0</v>
      </c>
      <c r="O24" s="23">
        <v>0</v>
      </c>
      <c r="P24" s="23"/>
      <c r="Q24" s="23"/>
      <c r="R24" s="23">
        <v>0</v>
      </c>
      <c r="S24" s="23">
        <v>0</v>
      </c>
      <c r="T24" s="23">
        <v>0</v>
      </c>
      <c r="U24" s="23" t="s">
        <v>39</v>
      </c>
      <c r="V24" s="26">
        <v>1</v>
      </c>
      <c r="W24" s="24" t="s">
        <v>92</v>
      </c>
      <c r="X24" s="27" t="s">
        <v>321</v>
      </c>
      <c r="Y24" s="28">
        <v>44000</v>
      </c>
      <c r="Z24" s="28"/>
      <c r="AA24" s="29">
        <v>0</v>
      </c>
    </row>
    <row r="25" spans="1:27" x14ac:dyDescent="0.25">
      <c r="A25" s="20" t="s">
        <v>262</v>
      </c>
      <c r="B25" s="32">
        <v>2</v>
      </c>
      <c r="C25" s="22">
        <v>1786.41</v>
      </c>
      <c r="D25" s="23">
        <v>0</v>
      </c>
      <c r="E25" s="23">
        <v>0</v>
      </c>
      <c r="F25" s="22">
        <v>0</v>
      </c>
      <c r="G25" s="22">
        <v>43.49</v>
      </c>
      <c r="H25" s="24">
        <v>179.46</v>
      </c>
      <c r="I25" s="24">
        <v>160.41999999999999</v>
      </c>
      <c r="J25" s="24">
        <v>0</v>
      </c>
      <c r="K25" s="24">
        <v>0</v>
      </c>
      <c r="L25" s="25">
        <f t="shared" si="0"/>
        <v>1848.94</v>
      </c>
      <c r="M25" s="23">
        <v>0</v>
      </c>
      <c r="N25" s="23">
        <v>0</v>
      </c>
      <c r="O25" s="23">
        <v>0</v>
      </c>
      <c r="P25" s="23"/>
      <c r="Q25" s="23"/>
      <c r="R25" s="23">
        <v>0</v>
      </c>
      <c r="S25" s="23">
        <v>0</v>
      </c>
      <c r="T25" s="23">
        <v>0</v>
      </c>
      <c r="U25" s="23" t="s">
        <v>41</v>
      </c>
      <c r="V25" s="26">
        <v>1</v>
      </c>
      <c r="W25" s="24" t="s">
        <v>93</v>
      </c>
      <c r="X25" s="27" t="s">
        <v>354</v>
      </c>
      <c r="Y25" s="28">
        <v>44013</v>
      </c>
      <c r="Z25" s="28"/>
      <c r="AA25" s="29">
        <v>0</v>
      </c>
    </row>
    <row r="26" spans="1:27" x14ac:dyDescent="0.25">
      <c r="A26" s="20" t="s">
        <v>262</v>
      </c>
      <c r="B26" s="32">
        <v>2</v>
      </c>
      <c r="C26" s="22">
        <v>2017.92</v>
      </c>
      <c r="D26" s="23">
        <v>19.510000000000002</v>
      </c>
      <c r="E26" s="23">
        <v>0</v>
      </c>
      <c r="F26" s="22">
        <v>0</v>
      </c>
      <c r="G26" s="22">
        <v>0</v>
      </c>
      <c r="H26" s="24">
        <v>210.34</v>
      </c>
      <c r="I26" s="24">
        <v>187.12</v>
      </c>
      <c r="J26" s="24">
        <v>0</v>
      </c>
      <c r="K26" s="24">
        <v>147.18</v>
      </c>
      <c r="L26" s="25">
        <f t="shared" si="0"/>
        <v>1913.47</v>
      </c>
      <c r="M26" s="23">
        <v>0</v>
      </c>
      <c r="N26" s="23">
        <v>0</v>
      </c>
      <c r="O26" s="23">
        <v>0</v>
      </c>
      <c r="P26" s="23"/>
      <c r="Q26" s="23"/>
      <c r="R26" s="23">
        <v>0</v>
      </c>
      <c r="S26" s="23">
        <v>0</v>
      </c>
      <c r="T26" s="23">
        <v>0</v>
      </c>
      <c r="U26" s="23" t="s">
        <v>187</v>
      </c>
      <c r="V26" s="26">
        <v>1</v>
      </c>
      <c r="W26" s="24" t="s">
        <v>181</v>
      </c>
      <c r="X26" s="27" t="s">
        <v>428</v>
      </c>
      <c r="Y26" s="28">
        <v>44119</v>
      </c>
      <c r="Z26" s="28"/>
      <c r="AA26" s="29">
        <v>0</v>
      </c>
    </row>
    <row r="27" spans="1:27" x14ac:dyDescent="0.25">
      <c r="A27" s="20" t="s">
        <v>262</v>
      </c>
      <c r="B27" s="32">
        <v>2</v>
      </c>
      <c r="C27" s="22">
        <v>3845.16</v>
      </c>
      <c r="D27" s="23">
        <v>0</v>
      </c>
      <c r="E27" s="23">
        <v>0</v>
      </c>
      <c r="F27" s="22">
        <v>0</v>
      </c>
      <c r="G27" s="22">
        <v>3.72</v>
      </c>
      <c r="H27" s="24">
        <v>0</v>
      </c>
      <c r="I27" s="24">
        <v>388.75</v>
      </c>
      <c r="J27" s="24">
        <v>162.76</v>
      </c>
      <c r="K27" s="24">
        <v>6.02</v>
      </c>
      <c r="L27" s="25">
        <f t="shared" si="0"/>
        <v>3291.35</v>
      </c>
      <c r="M27" s="23">
        <v>0</v>
      </c>
      <c r="N27" s="23">
        <v>0</v>
      </c>
      <c r="O27" s="23">
        <v>0</v>
      </c>
      <c r="P27" s="23"/>
      <c r="Q27" s="23"/>
      <c r="R27" s="23">
        <v>0</v>
      </c>
      <c r="S27" s="23">
        <v>0</v>
      </c>
      <c r="T27" s="23">
        <v>0</v>
      </c>
      <c r="U27" s="23" t="s">
        <v>99</v>
      </c>
      <c r="V27" s="26">
        <v>1</v>
      </c>
      <c r="W27" s="24" t="s">
        <v>94</v>
      </c>
      <c r="X27" s="27" t="s">
        <v>390</v>
      </c>
      <c r="Y27" s="28">
        <v>44036</v>
      </c>
      <c r="Z27" s="28"/>
      <c r="AA27" s="29">
        <v>0</v>
      </c>
    </row>
    <row r="28" spans="1:27" x14ac:dyDescent="0.25">
      <c r="A28" s="20" t="s">
        <v>262</v>
      </c>
      <c r="B28" s="32">
        <v>2</v>
      </c>
      <c r="C28" s="22">
        <v>5317.22</v>
      </c>
      <c r="D28" s="23">
        <v>0</v>
      </c>
      <c r="E28" s="23">
        <v>0</v>
      </c>
      <c r="F28" s="22">
        <v>0</v>
      </c>
      <c r="G28" s="22">
        <v>0</v>
      </c>
      <c r="H28" s="24">
        <v>1072.3699999999999</v>
      </c>
      <c r="I28" s="24">
        <v>745.82</v>
      </c>
      <c r="J28" s="24">
        <v>682.68</v>
      </c>
      <c r="K28" s="24">
        <v>0</v>
      </c>
      <c r="L28" s="25">
        <f t="shared" si="0"/>
        <v>4961.09</v>
      </c>
      <c r="M28" s="23">
        <v>0</v>
      </c>
      <c r="N28" s="23">
        <v>0</v>
      </c>
      <c r="O28" s="23">
        <v>0</v>
      </c>
      <c r="P28" s="23"/>
      <c r="Q28" s="23"/>
      <c r="R28" s="23">
        <v>0</v>
      </c>
      <c r="S28" s="23">
        <v>0</v>
      </c>
      <c r="T28" s="23">
        <v>0</v>
      </c>
      <c r="U28" s="23" t="s">
        <v>100</v>
      </c>
      <c r="V28" s="26">
        <v>1</v>
      </c>
      <c r="W28" s="24" t="s">
        <v>95</v>
      </c>
      <c r="X28" s="27" t="s">
        <v>389</v>
      </c>
      <c r="Y28" s="28">
        <v>44034</v>
      </c>
      <c r="Z28" s="28"/>
      <c r="AA28" s="29">
        <v>0</v>
      </c>
    </row>
    <row r="29" spans="1:27" x14ac:dyDescent="0.25">
      <c r="A29" s="20" t="s">
        <v>262</v>
      </c>
      <c r="B29" s="32">
        <v>2</v>
      </c>
      <c r="C29" s="22">
        <v>4383.46</v>
      </c>
      <c r="D29" s="23">
        <v>0</v>
      </c>
      <c r="E29" s="23">
        <v>0</v>
      </c>
      <c r="F29" s="22">
        <v>0</v>
      </c>
      <c r="G29" s="22">
        <v>5.2</v>
      </c>
      <c r="H29" s="24">
        <v>306.61</v>
      </c>
      <c r="I29" s="24">
        <v>507.88</v>
      </c>
      <c r="J29" s="24">
        <v>262.20999999999998</v>
      </c>
      <c r="K29" s="24">
        <v>0</v>
      </c>
      <c r="L29" s="25">
        <f t="shared" si="0"/>
        <v>3925.1799999999994</v>
      </c>
      <c r="M29" s="23">
        <v>0</v>
      </c>
      <c r="N29" s="23">
        <v>0</v>
      </c>
      <c r="O29" s="23">
        <v>0</v>
      </c>
      <c r="P29" s="23"/>
      <c r="Q29" s="23"/>
      <c r="R29" s="23">
        <v>0</v>
      </c>
      <c r="S29" s="23">
        <v>0</v>
      </c>
      <c r="T29" s="23">
        <v>0</v>
      </c>
      <c r="U29" s="23" t="s">
        <v>39</v>
      </c>
      <c r="V29" s="26">
        <v>1</v>
      </c>
      <c r="W29" s="24" t="s">
        <v>96</v>
      </c>
      <c r="X29" s="27" t="s">
        <v>346</v>
      </c>
      <c r="Y29" s="28">
        <v>44007</v>
      </c>
      <c r="Z29" s="28"/>
      <c r="AA29" s="29">
        <v>0</v>
      </c>
    </row>
    <row r="30" spans="1:27" x14ac:dyDescent="0.25">
      <c r="A30" s="20" t="s">
        <v>262</v>
      </c>
      <c r="B30" s="32">
        <v>2</v>
      </c>
      <c r="C30" s="22">
        <v>3642.8</v>
      </c>
      <c r="D30" s="23">
        <v>0</v>
      </c>
      <c r="E30" s="23">
        <v>0</v>
      </c>
      <c r="F30" s="22">
        <v>0</v>
      </c>
      <c r="G30" s="22">
        <v>19.38</v>
      </c>
      <c r="H30" s="24">
        <v>64</v>
      </c>
      <c r="I30" s="24">
        <v>370.23</v>
      </c>
      <c r="J30" s="24">
        <v>145.69</v>
      </c>
      <c r="K30" s="24">
        <v>0</v>
      </c>
      <c r="L30" s="25">
        <f t="shared" si="0"/>
        <v>3210.26</v>
      </c>
      <c r="M30" s="23">
        <v>0</v>
      </c>
      <c r="N30" s="23">
        <v>0</v>
      </c>
      <c r="O30" s="23">
        <v>0</v>
      </c>
      <c r="P30" s="23"/>
      <c r="Q30" s="23"/>
      <c r="R30" s="23">
        <v>0</v>
      </c>
      <c r="S30" s="23">
        <v>0</v>
      </c>
      <c r="T30" s="23">
        <v>0</v>
      </c>
      <c r="U30" s="23" t="s">
        <v>40</v>
      </c>
      <c r="V30" s="26">
        <v>1</v>
      </c>
      <c r="W30" s="24" t="s">
        <v>456</v>
      </c>
      <c r="X30" s="27" t="s">
        <v>457</v>
      </c>
      <c r="Y30" s="28">
        <v>44167</v>
      </c>
      <c r="Z30" s="28"/>
      <c r="AA30" s="29">
        <v>0</v>
      </c>
    </row>
    <row r="31" spans="1:27" x14ac:dyDescent="0.25">
      <c r="A31" s="20" t="s">
        <v>262</v>
      </c>
      <c r="B31" s="32">
        <v>2</v>
      </c>
      <c r="C31" s="22">
        <v>1786.41</v>
      </c>
      <c r="D31" s="23">
        <v>36.409999999999997</v>
      </c>
      <c r="E31" s="23">
        <v>0</v>
      </c>
      <c r="F31" s="22">
        <v>0</v>
      </c>
      <c r="G31" s="22">
        <v>7.67</v>
      </c>
      <c r="H31" s="24">
        <v>89.73</v>
      </c>
      <c r="I31" s="24">
        <v>154.51</v>
      </c>
      <c r="J31" s="24">
        <v>0</v>
      </c>
      <c r="K31" s="24">
        <v>12.37</v>
      </c>
      <c r="L31" s="25">
        <f t="shared" si="0"/>
        <v>1753.3400000000004</v>
      </c>
      <c r="M31" s="23">
        <v>0</v>
      </c>
      <c r="N31" s="23">
        <v>0</v>
      </c>
      <c r="O31" s="23">
        <v>0</v>
      </c>
      <c r="P31" s="23"/>
      <c r="Q31" s="23"/>
      <c r="R31" s="23">
        <v>0</v>
      </c>
      <c r="S31" s="23">
        <v>0</v>
      </c>
      <c r="T31" s="23">
        <v>0</v>
      </c>
      <c r="U31" s="23" t="s">
        <v>41</v>
      </c>
      <c r="V31" s="26">
        <v>1</v>
      </c>
      <c r="W31" s="24" t="s">
        <v>14</v>
      </c>
      <c r="X31" s="27" t="s">
        <v>276</v>
      </c>
      <c r="Y31" s="28">
        <v>43973</v>
      </c>
      <c r="Z31" s="28"/>
      <c r="AA31" s="29">
        <v>0</v>
      </c>
    </row>
    <row r="32" spans="1:27" x14ac:dyDescent="0.25">
      <c r="A32" s="20" t="s">
        <v>262</v>
      </c>
      <c r="B32" s="32">
        <v>2</v>
      </c>
      <c r="C32" s="22">
        <v>2202.09</v>
      </c>
      <c r="D32" s="23">
        <v>0</v>
      </c>
      <c r="E32" s="23">
        <v>0</v>
      </c>
      <c r="F32" s="22">
        <v>0</v>
      </c>
      <c r="G32" s="22">
        <v>0</v>
      </c>
      <c r="H32" s="24">
        <v>234.88</v>
      </c>
      <c r="I32" s="24">
        <v>209.82</v>
      </c>
      <c r="J32" s="24">
        <v>24.24</v>
      </c>
      <c r="K32" s="24">
        <v>58.66</v>
      </c>
      <c r="L32" s="25">
        <f t="shared" si="0"/>
        <v>2144.2500000000005</v>
      </c>
      <c r="M32" s="23">
        <v>0</v>
      </c>
      <c r="N32" s="23">
        <v>0</v>
      </c>
      <c r="O32" s="23">
        <v>0</v>
      </c>
      <c r="P32" s="23"/>
      <c r="Q32" s="23"/>
      <c r="R32" s="23">
        <v>0</v>
      </c>
      <c r="S32" s="23">
        <v>0</v>
      </c>
      <c r="T32" s="23">
        <v>0</v>
      </c>
      <c r="U32" s="23" t="s">
        <v>399</v>
      </c>
      <c r="V32" s="26">
        <v>1</v>
      </c>
      <c r="W32" s="24" t="s">
        <v>97</v>
      </c>
      <c r="X32" s="27" t="s">
        <v>400</v>
      </c>
      <c r="Y32" s="28">
        <v>44046</v>
      </c>
      <c r="Z32" s="28"/>
      <c r="AA32" s="29">
        <v>0</v>
      </c>
    </row>
    <row r="33" spans="1:27" x14ac:dyDescent="0.25">
      <c r="A33" s="20" t="s">
        <v>262</v>
      </c>
      <c r="B33" s="32">
        <v>2</v>
      </c>
      <c r="C33" s="22">
        <v>2245.42</v>
      </c>
      <c r="D33" s="23">
        <v>24.5</v>
      </c>
      <c r="E33" s="23">
        <v>0</v>
      </c>
      <c r="F33" s="22">
        <v>0</v>
      </c>
      <c r="G33" s="22">
        <v>0</v>
      </c>
      <c r="H33" s="24">
        <v>89.73</v>
      </c>
      <c r="I33" s="24">
        <v>200.55</v>
      </c>
      <c r="J33" s="24">
        <v>19.13</v>
      </c>
      <c r="K33" s="24">
        <v>0</v>
      </c>
      <c r="L33" s="25">
        <f t="shared" si="0"/>
        <v>2139.9699999999998</v>
      </c>
      <c r="M33" s="23">
        <v>0</v>
      </c>
      <c r="N33" s="23">
        <v>0</v>
      </c>
      <c r="O33" s="23">
        <v>0</v>
      </c>
      <c r="P33" s="23"/>
      <c r="Q33" s="23"/>
      <c r="R33" s="23">
        <v>0</v>
      </c>
      <c r="S33" s="23">
        <v>0</v>
      </c>
      <c r="T33" s="23">
        <v>0</v>
      </c>
      <c r="U33" s="23" t="s">
        <v>41</v>
      </c>
      <c r="V33" s="26">
        <v>1</v>
      </c>
      <c r="W33" s="24" t="s">
        <v>46</v>
      </c>
      <c r="X33" s="27" t="s">
        <v>314</v>
      </c>
      <c r="Y33" s="28">
        <v>43999</v>
      </c>
      <c r="Z33" s="28"/>
      <c r="AA33" s="29">
        <v>0</v>
      </c>
    </row>
    <row r="34" spans="1:27" x14ac:dyDescent="0.25">
      <c r="A34" s="20" t="s">
        <v>262</v>
      </c>
      <c r="B34" s="32">
        <v>2</v>
      </c>
      <c r="C34" s="22">
        <v>3890.64</v>
      </c>
      <c r="D34" s="23">
        <v>0</v>
      </c>
      <c r="E34" s="23">
        <v>0</v>
      </c>
      <c r="F34" s="22">
        <v>0</v>
      </c>
      <c r="G34" s="22">
        <v>17.52</v>
      </c>
      <c r="H34" s="24">
        <v>0</v>
      </c>
      <c r="I34" s="24">
        <v>395.96</v>
      </c>
      <c r="J34" s="24">
        <v>169.4</v>
      </c>
      <c r="K34" s="24">
        <v>0</v>
      </c>
      <c r="L34" s="25">
        <f t="shared" si="0"/>
        <v>3342.7999999999997</v>
      </c>
      <c r="M34" s="23">
        <v>0</v>
      </c>
      <c r="N34" s="23">
        <v>0</v>
      </c>
      <c r="O34" s="23">
        <v>0</v>
      </c>
      <c r="P34" s="23"/>
      <c r="Q34" s="23"/>
      <c r="R34" s="23">
        <v>0</v>
      </c>
      <c r="S34" s="23">
        <v>0</v>
      </c>
      <c r="T34" s="23">
        <v>0</v>
      </c>
      <c r="U34" s="23" t="s">
        <v>188</v>
      </c>
      <c r="V34" s="26">
        <v>1</v>
      </c>
      <c r="W34" s="24" t="s">
        <v>182</v>
      </c>
      <c r="X34" s="27" t="s">
        <v>429</v>
      </c>
      <c r="Y34" s="28">
        <v>44125</v>
      </c>
      <c r="Z34" s="28"/>
      <c r="AA34" s="29">
        <v>0</v>
      </c>
    </row>
    <row r="35" spans="1:27" x14ac:dyDescent="0.25">
      <c r="A35" s="20" t="s">
        <v>262</v>
      </c>
      <c r="B35" s="32">
        <v>2</v>
      </c>
      <c r="C35" s="22">
        <v>1786.41</v>
      </c>
      <c r="D35" s="23">
        <v>0</v>
      </c>
      <c r="E35" s="23">
        <v>0</v>
      </c>
      <c r="F35" s="22">
        <v>0</v>
      </c>
      <c r="G35" s="22">
        <v>6.4</v>
      </c>
      <c r="H35" s="24">
        <v>179.46</v>
      </c>
      <c r="I35" s="24">
        <v>160.22</v>
      </c>
      <c r="J35" s="24">
        <v>0</v>
      </c>
      <c r="K35" s="24">
        <v>2.27</v>
      </c>
      <c r="L35" s="25">
        <f t="shared" si="0"/>
        <v>1809.7800000000002</v>
      </c>
      <c r="M35" s="23">
        <v>0</v>
      </c>
      <c r="N35" s="23">
        <v>0</v>
      </c>
      <c r="O35" s="23">
        <v>0</v>
      </c>
      <c r="P35" s="23"/>
      <c r="Q35" s="23"/>
      <c r="R35" s="23">
        <v>0</v>
      </c>
      <c r="S35" s="23">
        <v>0</v>
      </c>
      <c r="T35" s="23">
        <v>0</v>
      </c>
      <c r="U35" s="23" t="s">
        <v>41</v>
      </c>
      <c r="V35" s="26">
        <v>1</v>
      </c>
      <c r="W35" s="24" t="s">
        <v>15</v>
      </c>
      <c r="X35" s="27" t="s">
        <v>266</v>
      </c>
      <c r="Y35" s="28">
        <v>43972</v>
      </c>
      <c r="Z35" s="28"/>
      <c r="AA35" s="29">
        <v>0</v>
      </c>
    </row>
    <row r="36" spans="1:27" x14ac:dyDescent="0.25">
      <c r="A36" s="20" t="s">
        <v>262</v>
      </c>
      <c r="B36" s="32">
        <v>2</v>
      </c>
      <c r="C36" s="22">
        <v>2213.66</v>
      </c>
      <c r="D36" s="23">
        <v>0</v>
      </c>
      <c r="E36" s="23">
        <v>0</v>
      </c>
      <c r="F36" s="22">
        <v>0</v>
      </c>
      <c r="G36" s="22">
        <v>2.35</v>
      </c>
      <c r="H36" s="24">
        <v>179.46</v>
      </c>
      <c r="I36" s="24">
        <v>204.56</v>
      </c>
      <c r="J36" s="24">
        <v>0</v>
      </c>
      <c r="K36" s="24">
        <v>0</v>
      </c>
      <c r="L36" s="25">
        <f t="shared" si="0"/>
        <v>2190.91</v>
      </c>
      <c r="M36" s="23">
        <v>0</v>
      </c>
      <c r="N36" s="23">
        <v>0</v>
      </c>
      <c r="O36" s="23">
        <v>0</v>
      </c>
      <c r="P36" s="23"/>
      <c r="Q36" s="23"/>
      <c r="R36" s="23">
        <v>0</v>
      </c>
      <c r="S36" s="23">
        <v>0</v>
      </c>
      <c r="T36" s="23">
        <v>0</v>
      </c>
      <c r="U36" s="23" t="s">
        <v>41</v>
      </c>
      <c r="V36" s="26">
        <v>1</v>
      </c>
      <c r="W36" s="24" t="s">
        <v>47</v>
      </c>
      <c r="X36" s="27" t="s">
        <v>315</v>
      </c>
      <c r="Y36" s="28">
        <v>43999</v>
      </c>
      <c r="Z36" s="28"/>
      <c r="AA36" s="29">
        <v>0</v>
      </c>
    </row>
    <row r="37" spans="1:27" x14ac:dyDescent="0.25">
      <c r="A37" s="20" t="s">
        <v>262</v>
      </c>
      <c r="B37" s="32">
        <v>2</v>
      </c>
      <c r="C37" s="22">
        <v>2800.88</v>
      </c>
      <c r="D37" s="23">
        <v>0</v>
      </c>
      <c r="E37" s="23">
        <v>0</v>
      </c>
      <c r="F37" s="22">
        <v>0</v>
      </c>
      <c r="G37" s="22">
        <v>26.02</v>
      </c>
      <c r="H37" s="24">
        <v>204.41</v>
      </c>
      <c r="I37" s="24">
        <v>277.61</v>
      </c>
      <c r="J37" s="24">
        <v>47.3</v>
      </c>
      <c r="K37" s="24">
        <v>3.47</v>
      </c>
      <c r="L37" s="25">
        <f t="shared" si="0"/>
        <v>2702.93</v>
      </c>
      <c r="M37" s="23">
        <v>0</v>
      </c>
      <c r="N37" s="23">
        <v>0</v>
      </c>
      <c r="O37" s="23">
        <v>0</v>
      </c>
      <c r="P37" s="23"/>
      <c r="Q37" s="23"/>
      <c r="R37" s="23">
        <v>0</v>
      </c>
      <c r="S37" s="23">
        <v>0</v>
      </c>
      <c r="T37" s="23">
        <v>0</v>
      </c>
      <c r="U37" s="23" t="s">
        <v>39</v>
      </c>
      <c r="V37" s="26">
        <v>1</v>
      </c>
      <c r="W37" s="24" t="s">
        <v>478</v>
      </c>
      <c r="X37" s="27" t="s">
        <v>479</v>
      </c>
      <c r="Y37" s="28">
        <v>44207</v>
      </c>
      <c r="Z37" s="28"/>
      <c r="AA37" s="29">
        <v>0</v>
      </c>
    </row>
    <row r="38" spans="1:27" x14ac:dyDescent="0.25">
      <c r="A38" s="20" t="s">
        <v>262</v>
      </c>
      <c r="B38" s="32">
        <v>2</v>
      </c>
      <c r="C38" s="22">
        <v>2158.61</v>
      </c>
      <c r="D38" s="23">
        <v>21.08</v>
      </c>
      <c r="E38" s="23">
        <v>0</v>
      </c>
      <c r="F38" s="22">
        <v>0</v>
      </c>
      <c r="G38" s="22">
        <v>1.49</v>
      </c>
      <c r="H38" s="24">
        <v>89.73</v>
      </c>
      <c r="I38" s="24">
        <v>176.35</v>
      </c>
      <c r="J38" s="24">
        <v>0</v>
      </c>
      <c r="K38" s="24">
        <v>126.64</v>
      </c>
      <c r="L38" s="25">
        <f t="shared" si="0"/>
        <v>1967.9199999999998</v>
      </c>
      <c r="M38" s="23">
        <v>0</v>
      </c>
      <c r="N38" s="23">
        <v>0</v>
      </c>
      <c r="O38" s="23">
        <v>0</v>
      </c>
      <c r="P38" s="23"/>
      <c r="Q38" s="23"/>
      <c r="R38" s="23">
        <v>0</v>
      </c>
      <c r="S38" s="23">
        <v>0</v>
      </c>
      <c r="T38" s="23">
        <v>0</v>
      </c>
      <c r="U38" s="23" t="s">
        <v>41</v>
      </c>
      <c r="V38" s="26">
        <v>1</v>
      </c>
      <c r="W38" s="24" t="s">
        <v>48</v>
      </c>
      <c r="X38" s="27" t="s">
        <v>326</v>
      </c>
      <c r="Y38" s="28">
        <v>44003</v>
      </c>
      <c r="Z38" s="28"/>
      <c r="AA38" s="29">
        <v>0</v>
      </c>
    </row>
    <row r="39" spans="1:27" x14ac:dyDescent="0.25">
      <c r="A39" s="20" t="s">
        <v>262</v>
      </c>
      <c r="B39" s="32">
        <v>2</v>
      </c>
      <c r="C39" s="22">
        <v>4034.8</v>
      </c>
      <c r="D39" s="23">
        <v>0</v>
      </c>
      <c r="E39" s="23">
        <v>0</v>
      </c>
      <c r="F39" s="22">
        <v>0</v>
      </c>
      <c r="G39" s="22">
        <v>0</v>
      </c>
      <c r="H39" s="24">
        <v>718.4</v>
      </c>
      <c r="I39" s="24">
        <v>516.72</v>
      </c>
      <c r="J39" s="24">
        <v>317.08</v>
      </c>
      <c r="K39" s="24">
        <v>0</v>
      </c>
      <c r="L39" s="25">
        <f t="shared" si="0"/>
        <v>3919.3999999999996</v>
      </c>
      <c r="M39" s="23">
        <v>0</v>
      </c>
      <c r="N39" s="23">
        <v>0</v>
      </c>
      <c r="O39" s="23">
        <v>0</v>
      </c>
      <c r="P39" s="23"/>
      <c r="Q39" s="23"/>
      <c r="R39" s="23">
        <v>0</v>
      </c>
      <c r="S39" s="23">
        <v>0</v>
      </c>
      <c r="T39" s="23">
        <v>0</v>
      </c>
      <c r="U39" s="23" t="s">
        <v>189</v>
      </c>
      <c r="V39" s="26">
        <v>1</v>
      </c>
      <c r="W39" s="24" t="s">
        <v>16</v>
      </c>
      <c r="X39" s="27" t="s">
        <v>274</v>
      </c>
      <c r="Y39" s="28">
        <v>43973</v>
      </c>
      <c r="Z39" s="28"/>
      <c r="AA39" s="29">
        <v>0</v>
      </c>
    </row>
    <row r="40" spans="1:27" x14ac:dyDescent="0.25">
      <c r="A40" s="20" t="s">
        <v>262</v>
      </c>
      <c r="B40" s="32">
        <v>2</v>
      </c>
      <c r="C40" s="22">
        <v>2233.02</v>
      </c>
      <c r="D40" s="23">
        <v>22.84</v>
      </c>
      <c r="E40" s="23">
        <v>0</v>
      </c>
      <c r="F40" s="22">
        <v>0</v>
      </c>
      <c r="G40" s="22">
        <v>1.71</v>
      </c>
      <c r="H40" s="24">
        <v>89.73</v>
      </c>
      <c r="I40" s="24">
        <v>198.86</v>
      </c>
      <c r="J40" s="24">
        <v>0</v>
      </c>
      <c r="K40" s="24">
        <v>0</v>
      </c>
      <c r="L40" s="25">
        <f t="shared" si="0"/>
        <v>2148.44</v>
      </c>
      <c r="M40" s="23">
        <v>0</v>
      </c>
      <c r="N40" s="23">
        <v>0</v>
      </c>
      <c r="O40" s="23">
        <v>0</v>
      </c>
      <c r="P40" s="23"/>
      <c r="Q40" s="23"/>
      <c r="R40" s="23">
        <v>0</v>
      </c>
      <c r="S40" s="23">
        <v>0</v>
      </c>
      <c r="T40" s="23">
        <v>0</v>
      </c>
      <c r="U40" s="23" t="s">
        <v>41</v>
      </c>
      <c r="V40" s="26">
        <v>1</v>
      </c>
      <c r="W40" s="24" t="s">
        <v>49</v>
      </c>
      <c r="X40" s="27" t="s">
        <v>322</v>
      </c>
      <c r="Y40" s="28">
        <v>44001</v>
      </c>
      <c r="Z40" s="28"/>
      <c r="AA40" s="29">
        <v>0</v>
      </c>
    </row>
    <row r="41" spans="1:27" x14ac:dyDescent="0.25">
      <c r="A41" s="20" t="s">
        <v>262</v>
      </c>
      <c r="B41" s="32">
        <v>2</v>
      </c>
      <c r="C41" s="22">
        <v>3185.71</v>
      </c>
      <c r="D41" s="23">
        <v>0</v>
      </c>
      <c r="E41" s="23">
        <v>0</v>
      </c>
      <c r="F41" s="22">
        <v>0</v>
      </c>
      <c r="G41" s="22">
        <v>61.06</v>
      </c>
      <c r="H41" s="24">
        <v>0</v>
      </c>
      <c r="I41" s="24">
        <v>299.67</v>
      </c>
      <c r="J41" s="24">
        <v>78.11</v>
      </c>
      <c r="K41" s="24">
        <v>0</v>
      </c>
      <c r="L41" s="25">
        <f t="shared" si="0"/>
        <v>2868.99</v>
      </c>
      <c r="M41" s="23">
        <v>0</v>
      </c>
      <c r="N41" s="23">
        <v>0</v>
      </c>
      <c r="O41" s="23">
        <v>0</v>
      </c>
      <c r="P41" s="23"/>
      <c r="Q41" s="23"/>
      <c r="R41" s="23">
        <v>0</v>
      </c>
      <c r="S41" s="23">
        <v>0</v>
      </c>
      <c r="T41" s="23">
        <v>0</v>
      </c>
      <c r="U41" s="23" t="s">
        <v>99</v>
      </c>
      <c r="V41" s="26">
        <v>1</v>
      </c>
      <c r="W41" s="24" t="s">
        <v>102</v>
      </c>
      <c r="X41" s="27" t="s">
        <v>392</v>
      </c>
      <c r="Y41" s="28">
        <v>44037</v>
      </c>
      <c r="Z41" s="28"/>
      <c r="AA41" s="29">
        <v>0</v>
      </c>
    </row>
    <row r="42" spans="1:27" x14ac:dyDescent="0.25">
      <c r="A42" s="20" t="s">
        <v>262</v>
      </c>
      <c r="B42" s="32">
        <v>2</v>
      </c>
      <c r="C42" s="22">
        <v>1729.5</v>
      </c>
      <c r="D42" s="23">
        <v>29.82</v>
      </c>
      <c r="E42" s="23">
        <v>0</v>
      </c>
      <c r="F42" s="22">
        <v>0</v>
      </c>
      <c r="G42" s="22">
        <v>0</v>
      </c>
      <c r="H42" s="24">
        <v>171.88</v>
      </c>
      <c r="I42" s="24">
        <v>156.75</v>
      </c>
      <c r="J42" s="24">
        <v>0</v>
      </c>
      <c r="K42" s="24">
        <v>49.12</v>
      </c>
      <c r="L42" s="25">
        <f t="shared" si="0"/>
        <v>1725.33</v>
      </c>
      <c r="M42" s="23">
        <v>0</v>
      </c>
      <c r="N42" s="23">
        <v>0</v>
      </c>
      <c r="O42" s="23">
        <v>0</v>
      </c>
      <c r="P42" s="23"/>
      <c r="Q42" s="23"/>
      <c r="R42" s="23">
        <v>0</v>
      </c>
      <c r="S42" s="23">
        <v>0</v>
      </c>
      <c r="T42" s="23">
        <v>0</v>
      </c>
      <c r="U42" s="23" t="s">
        <v>216</v>
      </c>
      <c r="V42" s="26">
        <v>1</v>
      </c>
      <c r="W42" s="24" t="s">
        <v>103</v>
      </c>
      <c r="X42" s="27" t="s">
        <v>378</v>
      </c>
      <c r="Y42" s="28">
        <v>44022</v>
      </c>
      <c r="Z42" s="28"/>
      <c r="AA42" s="29">
        <v>0</v>
      </c>
    </row>
    <row r="43" spans="1:27" x14ac:dyDescent="0.25">
      <c r="A43" s="20" t="s">
        <v>262</v>
      </c>
      <c r="B43" s="32">
        <v>2</v>
      </c>
      <c r="C43" s="22">
        <v>1786.41</v>
      </c>
      <c r="D43" s="23">
        <v>0</v>
      </c>
      <c r="E43" s="23">
        <v>0</v>
      </c>
      <c r="F43" s="22">
        <v>0</v>
      </c>
      <c r="G43" s="22">
        <v>1.92</v>
      </c>
      <c r="H43" s="24">
        <v>179.46</v>
      </c>
      <c r="I43" s="24">
        <v>160.01</v>
      </c>
      <c r="J43" s="24">
        <v>0</v>
      </c>
      <c r="K43" s="24">
        <v>4.55</v>
      </c>
      <c r="L43" s="25">
        <f t="shared" si="0"/>
        <v>1803.2300000000002</v>
      </c>
      <c r="M43" s="23">
        <v>0</v>
      </c>
      <c r="N43" s="23">
        <v>0</v>
      </c>
      <c r="O43" s="23">
        <v>0</v>
      </c>
      <c r="P43" s="23"/>
      <c r="Q43" s="23"/>
      <c r="R43" s="23">
        <v>0</v>
      </c>
      <c r="S43" s="23">
        <v>0</v>
      </c>
      <c r="T43" s="23">
        <v>0</v>
      </c>
      <c r="U43" s="23" t="s">
        <v>41</v>
      </c>
      <c r="V43" s="26">
        <v>1</v>
      </c>
      <c r="W43" s="24" t="s">
        <v>17</v>
      </c>
      <c r="X43" s="27" t="s">
        <v>279</v>
      </c>
      <c r="Y43" s="28">
        <v>43973</v>
      </c>
      <c r="Z43" s="28"/>
      <c r="AA43" s="29">
        <v>0</v>
      </c>
    </row>
    <row r="44" spans="1:27" x14ac:dyDescent="0.25">
      <c r="A44" s="20" t="s">
        <v>262</v>
      </c>
      <c r="B44" s="32">
        <v>2</v>
      </c>
      <c r="C44" s="22">
        <v>4144.92</v>
      </c>
      <c r="D44" s="23">
        <v>0</v>
      </c>
      <c r="E44" s="23">
        <v>0</v>
      </c>
      <c r="F44" s="22">
        <v>0</v>
      </c>
      <c r="G44" s="22">
        <v>35.56</v>
      </c>
      <c r="H44" s="24">
        <v>306.61</v>
      </c>
      <c r="I44" s="24">
        <v>474.49</v>
      </c>
      <c r="J44" s="24">
        <v>258.7</v>
      </c>
      <c r="K44" s="24">
        <v>0</v>
      </c>
      <c r="L44" s="25">
        <f t="shared" si="0"/>
        <v>3753.9000000000005</v>
      </c>
      <c r="M44" s="23">
        <v>0</v>
      </c>
      <c r="N44" s="23">
        <v>0</v>
      </c>
      <c r="O44" s="23">
        <v>0</v>
      </c>
      <c r="P44" s="23"/>
      <c r="Q44" s="23"/>
      <c r="R44" s="23">
        <v>0</v>
      </c>
      <c r="S44" s="23">
        <v>0</v>
      </c>
      <c r="T44" s="23">
        <v>0</v>
      </c>
      <c r="U44" s="23" t="s">
        <v>39</v>
      </c>
      <c r="V44" s="26">
        <v>1</v>
      </c>
      <c r="W44" s="24" t="s">
        <v>183</v>
      </c>
      <c r="X44" s="27" t="s">
        <v>425</v>
      </c>
      <c r="Y44" s="28">
        <v>44110</v>
      </c>
      <c r="Z44" s="28"/>
      <c r="AA44" s="29">
        <v>0</v>
      </c>
    </row>
    <row r="45" spans="1:27" x14ac:dyDescent="0.25">
      <c r="A45" s="20" t="s">
        <v>262</v>
      </c>
      <c r="B45" s="32">
        <v>2</v>
      </c>
      <c r="C45" s="22">
        <v>1789.23</v>
      </c>
      <c r="D45" s="23">
        <v>10.56</v>
      </c>
      <c r="E45" s="23">
        <v>0</v>
      </c>
      <c r="F45" s="22">
        <v>0</v>
      </c>
      <c r="G45" s="22">
        <v>11.26</v>
      </c>
      <c r="H45" s="24">
        <v>179.46</v>
      </c>
      <c r="I45" s="24">
        <v>162.44</v>
      </c>
      <c r="J45" s="24">
        <v>0</v>
      </c>
      <c r="K45" s="24">
        <v>2.27</v>
      </c>
      <c r="L45" s="25">
        <f t="shared" si="0"/>
        <v>1825.8</v>
      </c>
      <c r="M45" s="23">
        <v>0</v>
      </c>
      <c r="N45" s="23">
        <v>0</v>
      </c>
      <c r="O45" s="23">
        <v>0</v>
      </c>
      <c r="P45" s="23"/>
      <c r="Q45" s="23"/>
      <c r="R45" s="23">
        <v>0</v>
      </c>
      <c r="S45" s="23">
        <v>0</v>
      </c>
      <c r="T45" s="23">
        <v>0</v>
      </c>
      <c r="U45" s="23" t="s">
        <v>41</v>
      </c>
      <c r="V45" s="26">
        <v>1</v>
      </c>
      <c r="W45" s="24" t="s">
        <v>214</v>
      </c>
      <c r="X45" s="27" t="s">
        <v>439</v>
      </c>
      <c r="Y45" s="28">
        <v>44139</v>
      </c>
      <c r="Z45" s="28"/>
      <c r="AA45" s="29">
        <v>0</v>
      </c>
    </row>
    <row r="46" spans="1:27" x14ac:dyDescent="0.25">
      <c r="A46" s="20" t="s">
        <v>262</v>
      </c>
      <c r="B46" s="32">
        <v>2</v>
      </c>
      <c r="C46" s="22">
        <v>2220.1999999999998</v>
      </c>
      <c r="D46" s="23">
        <v>29.15</v>
      </c>
      <c r="E46" s="23">
        <v>0</v>
      </c>
      <c r="F46" s="22">
        <v>0</v>
      </c>
      <c r="G46" s="22">
        <v>0</v>
      </c>
      <c r="H46" s="24">
        <v>89.73</v>
      </c>
      <c r="I46" s="24">
        <v>327.47000000000003</v>
      </c>
      <c r="J46" s="24">
        <v>0</v>
      </c>
      <c r="K46" s="24">
        <v>0</v>
      </c>
      <c r="L46" s="25">
        <f t="shared" si="0"/>
        <v>2011.61</v>
      </c>
      <c r="M46" s="23">
        <v>0</v>
      </c>
      <c r="N46" s="23">
        <v>0</v>
      </c>
      <c r="O46" s="23">
        <v>0</v>
      </c>
      <c r="P46" s="23"/>
      <c r="Q46" s="23"/>
      <c r="R46" s="23">
        <v>0</v>
      </c>
      <c r="S46" s="23">
        <v>0</v>
      </c>
      <c r="T46" s="23">
        <v>0</v>
      </c>
      <c r="U46" s="23" t="s">
        <v>41</v>
      </c>
      <c r="V46" s="26">
        <v>1</v>
      </c>
      <c r="W46" s="24" t="s">
        <v>18</v>
      </c>
      <c r="X46" s="27" t="s">
        <v>290</v>
      </c>
      <c r="Y46" s="28">
        <v>43977</v>
      </c>
      <c r="Z46" s="28"/>
      <c r="AA46" s="29">
        <v>0</v>
      </c>
    </row>
    <row r="47" spans="1:27" x14ac:dyDescent="0.25">
      <c r="A47" s="20" t="s">
        <v>262</v>
      </c>
      <c r="B47" s="32">
        <v>2</v>
      </c>
      <c r="C47" s="22">
        <v>2165.23</v>
      </c>
      <c r="D47" s="23">
        <v>0</v>
      </c>
      <c r="E47" s="23">
        <v>0</v>
      </c>
      <c r="F47" s="22">
        <v>0</v>
      </c>
      <c r="G47" s="22">
        <v>4.26</v>
      </c>
      <c r="H47" s="24">
        <v>179.46</v>
      </c>
      <c r="I47" s="24">
        <v>198.75</v>
      </c>
      <c r="J47" s="24">
        <v>18.149999999999999</v>
      </c>
      <c r="K47" s="24">
        <v>0</v>
      </c>
      <c r="L47" s="25">
        <f t="shared" si="0"/>
        <v>2132.0500000000002</v>
      </c>
      <c r="M47" s="23">
        <v>0</v>
      </c>
      <c r="N47" s="23">
        <v>0</v>
      </c>
      <c r="O47" s="23">
        <v>0</v>
      </c>
      <c r="P47" s="23"/>
      <c r="Q47" s="23"/>
      <c r="R47" s="23">
        <v>0</v>
      </c>
      <c r="S47" s="23">
        <v>0</v>
      </c>
      <c r="T47" s="23">
        <v>0</v>
      </c>
      <c r="U47" s="23" t="s">
        <v>41</v>
      </c>
      <c r="V47" s="26">
        <v>1</v>
      </c>
      <c r="W47" s="24" t="s">
        <v>50</v>
      </c>
      <c r="X47" s="27" t="s">
        <v>323</v>
      </c>
      <c r="Y47" s="28">
        <v>44002</v>
      </c>
      <c r="Z47" s="28"/>
      <c r="AA47" s="29">
        <v>0</v>
      </c>
    </row>
    <row r="48" spans="1:27" x14ac:dyDescent="0.25">
      <c r="A48" s="20" t="s">
        <v>262</v>
      </c>
      <c r="B48" s="32">
        <v>2</v>
      </c>
      <c r="C48" s="22">
        <v>1729.5</v>
      </c>
      <c r="D48" s="23">
        <v>0</v>
      </c>
      <c r="E48" s="23">
        <v>0</v>
      </c>
      <c r="F48" s="22">
        <v>0</v>
      </c>
      <c r="G48" s="22">
        <v>0</v>
      </c>
      <c r="H48" s="24">
        <v>171.88</v>
      </c>
      <c r="I48" s="24">
        <v>154.62</v>
      </c>
      <c r="J48" s="24">
        <v>0</v>
      </c>
      <c r="K48" s="24">
        <v>42.93</v>
      </c>
      <c r="L48" s="25">
        <f t="shared" si="0"/>
        <v>1703.8300000000002</v>
      </c>
      <c r="M48" s="23">
        <v>0</v>
      </c>
      <c r="N48" s="23">
        <v>0</v>
      </c>
      <c r="O48" s="23">
        <v>0</v>
      </c>
      <c r="P48" s="23"/>
      <c r="Q48" s="23"/>
      <c r="R48" s="23">
        <v>0</v>
      </c>
      <c r="S48" s="23">
        <v>0</v>
      </c>
      <c r="T48" s="23">
        <v>0</v>
      </c>
      <c r="U48" s="23" t="s">
        <v>98</v>
      </c>
      <c r="V48" s="26">
        <v>1</v>
      </c>
      <c r="W48" s="24" t="s">
        <v>19</v>
      </c>
      <c r="X48" s="27" t="s">
        <v>283</v>
      </c>
      <c r="Y48" s="28">
        <v>43975</v>
      </c>
      <c r="Z48" s="28"/>
      <c r="AA48" s="29">
        <v>0</v>
      </c>
    </row>
    <row r="49" spans="1:27" x14ac:dyDescent="0.25">
      <c r="A49" s="20" t="s">
        <v>262</v>
      </c>
      <c r="B49" s="32">
        <v>2</v>
      </c>
      <c r="C49" s="22">
        <v>2155.87</v>
      </c>
      <c r="D49" s="23">
        <v>0</v>
      </c>
      <c r="E49" s="23">
        <v>0</v>
      </c>
      <c r="F49" s="22">
        <v>0</v>
      </c>
      <c r="G49" s="22">
        <v>13.8</v>
      </c>
      <c r="H49" s="24">
        <v>89.73</v>
      </c>
      <c r="I49" s="24">
        <v>174.88</v>
      </c>
      <c r="J49" s="24">
        <v>0</v>
      </c>
      <c r="K49" s="24">
        <v>119.1</v>
      </c>
      <c r="L49" s="25">
        <f t="shared" si="0"/>
        <v>1965.42</v>
      </c>
      <c r="M49" s="23">
        <v>0</v>
      </c>
      <c r="N49" s="23">
        <v>0</v>
      </c>
      <c r="O49" s="23">
        <v>0</v>
      </c>
      <c r="P49" s="23"/>
      <c r="Q49" s="23"/>
      <c r="R49" s="23">
        <v>0</v>
      </c>
      <c r="S49" s="23">
        <v>0</v>
      </c>
      <c r="T49" s="23">
        <v>0</v>
      </c>
      <c r="U49" s="23" t="s">
        <v>41</v>
      </c>
      <c r="V49" s="26">
        <v>1</v>
      </c>
      <c r="W49" s="24" t="s">
        <v>20</v>
      </c>
      <c r="X49" s="27" t="s">
        <v>289</v>
      </c>
      <c r="Y49" s="28">
        <v>43977</v>
      </c>
      <c r="Z49" s="28"/>
      <c r="AA49" s="29">
        <v>0</v>
      </c>
    </row>
    <row r="50" spans="1:27" x14ac:dyDescent="0.25">
      <c r="A50" s="20" t="s">
        <v>262</v>
      </c>
      <c r="B50" s="32">
        <v>2</v>
      </c>
      <c r="C50" s="22">
        <v>2095.11</v>
      </c>
      <c r="D50" s="23">
        <v>0</v>
      </c>
      <c r="E50" s="23">
        <v>0</v>
      </c>
      <c r="F50" s="22">
        <v>0</v>
      </c>
      <c r="G50" s="22">
        <v>27.8</v>
      </c>
      <c r="H50" s="24">
        <v>217.98</v>
      </c>
      <c r="I50" s="24">
        <v>194.1</v>
      </c>
      <c r="J50" s="24">
        <v>0</v>
      </c>
      <c r="K50" s="24">
        <v>61.56</v>
      </c>
      <c r="L50" s="25">
        <f t="shared" si="0"/>
        <v>2085.2300000000005</v>
      </c>
      <c r="M50" s="23">
        <v>0</v>
      </c>
      <c r="N50" s="23">
        <v>0</v>
      </c>
      <c r="O50" s="23">
        <v>0</v>
      </c>
      <c r="P50" s="23"/>
      <c r="Q50" s="23"/>
      <c r="R50" s="23">
        <v>0</v>
      </c>
      <c r="S50" s="23">
        <v>0</v>
      </c>
      <c r="T50" s="23">
        <v>0</v>
      </c>
      <c r="U50" s="23" t="s">
        <v>114</v>
      </c>
      <c r="V50" s="26">
        <v>1</v>
      </c>
      <c r="W50" s="24" t="s">
        <v>104</v>
      </c>
      <c r="X50" s="27" t="s">
        <v>355</v>
      </c>
      <c r="Y50" s="28">
        <v>44013</v>
      </c>
      <c r="Z50" s="28"/>
      <c r="AA50" s="29">
        <v>0</v>
      </c>
    </row>
    <row r="51" spans="1:27" x14ac:dyDescent="0.25">
      <c r="A51" s="20" t="s">
        <v>262</v>
      </c>
      <c r="B51" s="32">
        <v>2</v>
      </c>
      <c r="C51" s="22">
        <v>3508.92</v>
      </c>
      <c r="D51" s="23">
        <v>0</v>
      </c>
      <c r="E51" s="23">
        <v>0</v>
      </c>
      <c r="F51" s="22">
        <v>0</v>
      </c>
      <c r="G51" s="22">
        <v>121.83</v>
      </c>
      <c r="H51" s="24">
        <v>306.61</v>
      </c>
      <c r="I51" s="24">
        <v>520.53</v>
      </c>
      <c r="J51" s="24">
        <v>139.44999999999999</v>
      </c>
      <c r="K51" s="24">
        <v>0</v>
      </c>
      <c r="L51" s="25">
        <f t="shared" si="0"/>
        <v>3277.38</v>
      </c>
      <c r="M51" s="23">
        <v>0</v>
      </c>
      <c r="N51" s="23">
        <v>0</v>
      </c>
      <c r="O51" s="23">
        <v>0</v>
      </c>
      <c r="P51" s="23"/>
      <c r="Q51" s="23"/>
      <c r="R51" s="23">
        <v>0</v>
      </c>
      <c r="S51" s="23">
        <v>0</v>
      </c>
      <c r="T51" s="23">
        <v>0</v>
      </c>
      <c r="U51" s="23" t="s">
        <v>39</v>
      </c>
      <c r="V51" s="26">
        <v>1</v>
      </c>
      <c r="W51" s="24" t="s">
        <v>51</v>
      </c>
      <c r="X51" s="27" t="s">
        <v>341</v>
      </c>
      <c r="Y51" s="28">
        <v>44007</v>
      </c>
      <c r="Z51" s="28"/>
      <c r="AA51" s="29">
        <v>0</v>
      </c>
    </row>
    <row r="52" spans="1:27" x14ac:dyDescent="0.25">
      <c r="A52" s="20" t="s">
        <v>262</v>
      </c>
      <c r="B52" s="32">
        <v>2</v>
      </c>
      <c r="C52" s="22">
        <v>1786.41</v>
      </c>
      <c r="D52" s="23">
        <v>35.020000000000003</v>
      </c>
      <c r="E52" s="23">
        <v>0</v>
      </c>
      <c r="F52" s="22">
        <v>0</v>
      </c>
      <c r="G52" s="22">
        <v>68.430000000000007</v>
      </c>
      <c r="H52" s="24">
        <v>89.73</v>
      </c>
      <c r="I52" s="24">
        <v>150.66</v>
      </c>
      <c r="J52" s="24">
        <v>0</v>
      </c>
      <c r="K52" s="24">
        <v>53.73</v>
      </c>
      <c r="L52" s="25">
        <f t="shared" si="0"/>
        <v>1775.2</v>
      </c>
      <c r="M52" s="23">
        <v>0</v>
      </c>
      <c r="N52" s="23">
        <v>0</v>
      </c>
      <c r="O52" s="23">
        <v>0</v>
      </c>
      <c r="P52" s="23"/>
      <c r="Q52" s="23"/>
      <c r="R52" s="23">
        <v>0</v>
      </c>
      <c r="S52" s="23">
        <v>0</v>
      </c>
      <c r="T52" s="23">
        <v>0</v>
      </c>
      <c r="U52" s="23" t="s">
        <v>41</v>
      </c>
      <c r="V52" s="26">
        <v>1</v>
      </c>
      <c r="W52" s="24" t="s">
        <v>21</v>
      </c>
      <c r="X52" s="27" t="s">
        <v>282</v>
      </c>
      <c r="Y52" s="28">
        <v>43975</v>
      </c>
      <c r="Z52" s="28"/>
      <c r="AA52" s="29">
        <v>0</v>
      </c>
    </row>
    <row r="53" spans="1:27" x14ac:dyDescent="0.25">
      <c r="A53" s="20" t="s">
        <v>262</v>
      </c>
      <c r="B53" s="32">
        <v>2</v>
      </c>
      <c r="C53" s="22">
        <v>2214.33</v>
      </c>
      <c r="D53" s="23">
        <v>0</v>
      </c>
      <c r="E53" s="23">
        <v>0</v>
      </c>
      <c r="F53" s="22">
        <v>0</v>
      </c>
      <c r="G53" s="22">
        <v>12.79</v>
      </c>
      <c r="H53" s="24">
        <v>179.46</v>
      </c>
      <c r="I53" s="24">
        <v>203.43</v>
      </c>
      <c r="J53" s="24">
        <v>20.72</v>
      </c>
      <c r="K53" s="24">
        <v>10.09</v>
      </c>
      <c r="L53" s="25">
        <f t="shared" si="0"/>
        <v>2172.34</v>
      </c>
      <c r="M53" s="23">
        <v>0</v>
      </c>
      <c r="N53" s="23">
        <v>0</v>
      </c>
      <c r="O53" s="23">
        <v>0</v>
      </c>
      <c r="P53" s="23"/>
      <c r="Q53" s="23"/>
      <c r="R53" s="23">
        <v>0</v>
      </c>
      <c r="S53" s="23">
        <v>0</v>
      </c>
      <c r="T53" s="23">
        <v>0</v>
      </c>
      <c r="U53" s="23" t="s">
        <v>41</v>
      </c>
      <c r="V53" s="26">
        <v>1</v>
      </c>
      <c r="W53" s="24" t="s">
        <v>52</v>
      </c>
      <c r="X53" s="27" t="s">
        <v>337</v>
      </c>
      <c r="Y53" s="28">
        <v>44006</v>
      </c>
      <c r="Z53" s="28"/>
      <c r="AA53" s="29">
        <v>0</v>
      </c>
    </row>
    <row r="54" spans="1:27" x14ac:dyDescent="0.25">
      <c r="A54" s="20" t="s">
        <v>262</v>
      </c>
      <c r="B54" s="32">
        <v>2</v>
      </c>
      <c r="C54" s="22">
        <v>1786.41</v>
      </c>
      <c r="D54" s="23">
        <v>31.77</v>
      </c>
      <c r="E54" s="23">
        <v>0</v>
      </c>
      <c r="F54" s="22">
        <v>0</v>
      </c>
      <c r="G54" s="22">
        <v>3.2</v>
      </c>
      <c r="H54" s="24">
        <v>179.46</v>
      </c>
      <c r="I54" s="24">
        <v>162.85</v>
      </c>
      <c r="J54" s="24">
        <v>0</v>
      </c>
      <c r="K54" s="24">
        <v>4.83</v>
      </c>
      <c r="L54" s="25">
        <f t="shared" si="0"/>
        <v>1833.1600000000003</v>
      </c>
      <c r="M54" s="23">
        <v>0</v>
      </c>
      <c r="N54" s="23">
        <v>0</v>
      </c>
      <c r="O54" s="23">
        <v>0</v>
      </c>
      <c r="P54" s="23"/>
      <c r="Q54" s="23"/>
      <c r="R54" s="23">
        <v>0</v>
      </c>
      <c r="S54" s="23">
        <v>0</v>
      </c>
      <c r="T54" s="23">
        <v>0</v>
      </c>
      <c r="U54" s="23" t="s">
        <v>41</v>
      </c>
      <c r="V54" s="26">
        <v>1</v>
      </c>
      <c r="W54" s="24" t="s">
        <v>105</v>
      </c>
      <c r="X54" s="27" t="s">
        <v>325</v>
      </c>
      <c r="Y54" s="28">
        <v>44002</v>
      </c>
      <c r="Z54" s="28"/>
      <c r="AA54" s="29">
        <v>0</v>
      </c>
    </row>
    <row r="55" spans="1:27" x14ac:dyDescent="0.25">
      <c r="A55" s="20" t="s">
        <v>262</v>
      </c>
      <c r="B55" s="32">
        <v>2</v>
      </c>
      <c r="C55" s="22">
        <v>1786.41</v>
      </c>
      <c r="D55" s="23">
        <v>26.28</v>
      </c>
      <c r="E55" s="23">
        <v>0</v>
      </c>
      <c r="F55" s="22">
        <v>0</v>
      </c>
      <c r="G55" s="22">
        <v>0</v>
      </c>
      <c r="H55" s="24">
        <v>179.46</v>
      </c>
      <c r="I55" s="24">
        <v>162.6</v>
      </c>
      <c r="J55" s="24">
        <v>0</v>
      </c>
      <c r="K55" s="24">
        <v>2.13</v>
      </c>
      <c r="L55" s="25">
        <f t="shared" si="0"/>
        <v>1827.42</v>
      </c>
      <c r="M55" s="23">
        <v>0</v>
      </c>
      <c r="N55" s="23">
        <v>0</v>
      </c>
      <c r="O55" s="23">
        <v>0</v>
      </c>
      <c r="P55" s="23"/>
      <c r="Q55" s="23"/>
      <c r="R55" s="23">
        <v>0</v>
      </c>
      <c r="S55" s="23">
        <v>0</v>
      </c>
      <c r="T55" s="23">
        <v>0</v>
      </c>
      <c r="U55" s="23" t="s">
        <v>41</v>
      </c>
      <c r="V55" s="26">
        <v>1</v>
      </c>
      <c r="W55" s="24" t="s">
        <v>106</v>
      </c>
      <c r="X55" s="27" t="s">
        <v>416</v>
      </c>
      <c r="Y55" s="28">
        <v>44060</v>
      </c>
      <c r="Z55" s="28"/>
      <c r="AA55" s="29">
        <v>0</v>
      </c>
    </row>
    <row r="56" spans="1:27" x14ac:dyDescent="0.25">
      <c r="A56" s="20" t="s">
        <v>262</v>
      </c>
      <c r="B56" s="32">
        <v>2</v>
      </c>
      <c r="C56" s="22">
        <v>1786.41</v>
      </c>
      <c r="D56" s="23">
        <v>0</v>
      </c>
      <c r="E56" s="23">
        <v>0</v>
      </c>
      <c r="F56" s="22">
        <v>0</v>
      </c>
      <c r="G56" s="22">
        <v>0</v>
      </c>
      <c r="H56" s="24">
        <v>179.46</v>
      </c>
      <c r="I56" s="24">
        <v>160.41999999999999</v>
      </c>
      <c r="J56" s="24">
        <v>0</v>
      </c>
      <c r="K56" s="24">
        <v>0</v>
      </c>
      <c r="L56" s="25">
        <f t="shared" si="0"/>
        <v>1805.45</v>
      </c>
      <c r="M56" s="23">
        <v>0</v>
      </c>
      <c r="N56" s="23">
        <v>0</v>
      </c>
      <c r="O56" s="23">
        <v>0</v>
      </c>
      <c r="P56" s="23"/>
      <c r="Q56" s="23"/>
      <c r="R56" s="23">
        <v>0</v>
      </c>
      <c r="S56" s="23">
        <v>0</v>
      </c>
      <c r="T56" s="23">
        <v>0</v>
      </c>
      <c r="U56" s="23" t="s">
        <v>41</v>
      </c>
      <c r="V56" s="26">
        <v>1</v>
      </c>
      <c r="W56" s="24" t="s">
        <v>53</v>
      </c>
      <c r="X56" s="27" t="s">
        <v>318</v>
      </c>
      <c r="Y56" s="28">
        <v>44000</v>
      </c>
      <c r="Z56" s="28"/>
      <c r="AA56" s="29">
        <v>0</v>
      </c>
    </row>
    <row r="57" spans="1:27" x14ac:dyDescent="0.25">
      <c r="A57" s="20" t="s">
        <v>262</v>
      </c>
      <c r="B57" s="32">
        <v>2</v>
      </c>
      <c r="C57" s="22">
        <v>3231.28</v>
      </c>
      <c r="D57" s="23">
        <v>0</v>
      </c>
      <c r="E57" s="23">
        <v>0</v>
      </c>
      <c r="F57" s="22">
        <v>0</v>
      </c>
      <c r="G57" s="22">
        <v>15.39</v>
      </c>
      <c r="H57" s="24">
        <v>0</v>
      </c>
      <c r="I57" s="24">
        <v>287.3</v>
      </c>
      <c r="J57" s="24">
        <v>66.849999999999994</v>
      </c>
      <c r="K57" s="24">
        <v>148.66999999999999</v>
      </c>
      <c r="L57" s="25">
        <f t="shared" si="0"/>
        <v>2743.85</v>
      </c>
      <c r="M57" s="23">
        <v>0</v>
      </c>
      <c r="N57" s="23">
        <v>0</v>
      </c>
      <c r="O57" s="23">
        <v>0</v>
      </c>
      <c r="P57" s="23"/>
      <c r="Q57" s="23"/>
      <c r="R57" s="23">
        <v>0</v>
      </c>
      <c r="S57" s="23">
        <v>0</v>
      </c>
      <c r="T57" s="23">
        <v>0</v>
      </c>
      <c r="U57" s="23" t="s">
        <v>99</v>
      </c>
      <c r="V57" s="26">
        <v>1</v>
      </c>
      <c r="W57" s="24" t="s">
        <v>107</v>
      </c>
      <c r="X57" s="27" t="s">
        <v>391</v>
      </c>
      <c r="Y57" s="28">
        <v>44036</v>
      </c>
      <c r="Z57" s="28"/>
      <c r="AA57" s="29">
        <v>0</v>
      </c>
    </row>
    <row r="58" spans="1:27" x14ac:dyDescent="0.25">
      <c r="A58" s="20" t="s">
        <v>262</v>
      </c>
      <c r="B58" s="32">
        <v>2</v>
      </c>
      <c r="C58" s="22">
        <v>2247.87</v>
      </c>
      <c r="D58" s="23">
        <v>0</v>
      </c>
      <c r="E58" s="23">
        <v>0</v>
      </c>
      <c r="F58" s="22">
        <v>0</v>
      </c>
      <c r="G58" s="22">
        <v>2.35</v>
      </c>
      <c r="H58" s="24">
        <v>179.46</v>
      </c>
      <c r="I58" s="24">
        <v>208.46</v>
      </c>
      <c r="J58" s="24">
        <v>0</v>
      </c>
      <c r="K58" s="24">
        <v>1.71</v>
      </c>
      <c r="L58" s="25">
        <f t="shared" si="0"/>
        <v>2219.5099999999998</v>
      </c>
      <c r="M58" s="23">
        <v>0</v>
      </c>
      <c r="N58" s="23">
        <v>0</v>
      </c>
      <c r="O58" s="23">
        <v>0</v>
      </c>
      <c r="P58" s="23"/>
      <c r="Q58" s="23"/>
      <c r="R58" s="23">
        <v>0</v>
      </c>
      <c r="S58" s="23">
        <v>0</v>
      </c>
      <c r="T58" s="23">
        <v>0</v>
      </c>
      <c r="U58" s="23" t="s">
        <v>41</v>
      </c>
      <c r="V58" s="26">
        <v>1</v>
      </c>
      <c r="W58" s="24" t="s">
        <v>108</v>
      </c>
      <c r="X58" s="27" t="s">
        <v>415</v>
      </c>
      <c r="Y58" s="28">
        <v>44050</v>
      </c>
      <c r="Z58" s="28"/>
      <c r="AA58" s="29">
        <v>0</v>
      </c>
    </row>
    <row r="59" spans="1:27" x14ac:dyDescent="0.25">
      <c r="A59" s="20" t="s">
        <v>262</v>
      </c>
      <c r="B59" s="32">
        <v>2</v>
      </c>
      <c r="C59" s="22">
        <v>3508.92</v>
      </c>
      <c r="D59" s="23">
        <v>0</v>
      </c>
      <c r="E59" s="23">
        <v>0</v>
      </c>
      <c r="F59" s="22">
        <v>0</v>
      </c>
      <c r="G59" s="22">
        <v>4.34</v>
      </c>
      <c r="H59" s="24">
        <v>306.61</v>
      </c>
      <c r="I59" s="24">
        <v>385.45</v>
      </c>
      <c r="J59" s="24">
        <v>159.71</v>
      </c>
      <c r="K59" s="24">
        <v>0</v>
      </c>
      <c r="L59" s="25">
        <f t="shared" si="0"/>
        <v>3274.7100000000005</v>
      </c>
      <c r="M59" s="23">
        <v>0</v>
      </c>
      <c r="N59" s="23">
        <v>0</v>
      </c>
      <c r="O59" s="23">
        <v>0</v>
      </c>
      <c r="P59" s="23"/>
      <c r="Q59" s="23"/>
      <c r="R59" s="23">
        <v>0</v>
      </c>
      <c r="S59" s="23">
        <v>0</v>
      </c>
      <c r="T59" s="23">
        <v>0</v>
      </c>
      <c r="U59" s="23" t="s">
        <v>39</v>
      </c>
      <c r="V59" s="26">
        <v>1</v>
      </c>
      <c r="W59" s="24" t="s">
        <v>109</v>
      </c>
      <c r="X59" s="27" t="s">
        <v>356</v>
      </c>
      <c r="Y59" s="28">
        <v>44013</v>
      </c>
      <c r="Z59" s="28"/>
      <c r="AA59" s="29">
        <v>0</v>
      </c>
    </row>
    <row r="60" spans="1:27" x14ac:dyDescent="0.25">
      <c r="A60" s="20" t="s">
        <v>262</v>
      </c>
      <c r="B60" s="32">
        <v>2</v>
      </c>
      <c r="C60" s="22">
        <v>2213.2199999999998</v>
      </c>
      <c r="D60" s="23">
        <v>0</v>
      </c>
      <c r="E60" s="23">
        <v>0</v>
      </c>
      <c r="F60" s="22">
        <v>0</v>
      </c>
      <c r="G60" s="22">
        <v>9.4</v>
      </c>
      <c r="H60" s="24">
        <v>180</v>
      </c>
      <c r="I60" s="24">
        <v>203.72</v>
      </c>
      <c r="J60" s="24">
        <v>20.88</v>
      </c>
      <c r="K60" s="24">
        <v>52.09</v>
      </c>
      <c r="L60" s="25">
        <f t="shared" si="0"/>
        <v>2125.9299999999998</v>
      </c>
      <c r="M60" s="23">
        <v>0</v>
      </c>
      <c r="N60" s="23">
        <v>0</v>
      </c>
      <c r="O60" s="23">
        <v>0</v>
      </c>
      <c r="P60" s="23"/>
      <c r="Q60" s="23"/>
      <c r="R60" s="23">
        <v>0</v>
      </c>
      <c r="S60" s="23">
        <v>0</v>
      </c>
      <c r="T60" s="23">
        <v>0</v>
      </c>
      <c r="U60" s="23" t="s">
        <v>101</v>
      </c>
      <c r="V60" s="26">
        <v>1</v>
      </c>
      <c r="W60" s="24" t="s">
        <v>110</v>
      </c>
      <c r="X60" s="27" t="s">
        <v>380</v>
      </c>
      <c r="Y60" s="28">
        <v>44023</v>
      </c>
      <c r="Z60" s="28"/>
      <c r="AA60" s="29">
        <v>0</v>
      </c>
    </row>
    <row r="61" spans="1:27" x14ac:dyDescent="0.25">
      <c r="A61" s="20" t="s">
        <v>262</v>
      </c>
      <c r="B61" s="32">
        <v>2</v>
      </c>
      <c r="C61" s="22">
        <v>2148.37</v>
      </c>
      <c r="D61" s="23">
        <v>0</v>
      </c>
      <c r="E61" s="23">
        <v>0</v>
      </c>
      <c r="F61" s="22">
        <v>0</v>
      </c>
      <c r="G61" s="22">
        <v>0</v>
      </c>
      <c r="H61" s="24">
        <v>179.46</v>
      </c>
      <c r="I61" s="24">
        <v>196.73</v>
      </c>
      <c r="J61" s="24">
        <v>17.03</v>
      </c>
      <c r="K61" s="24">
        <v>0</v>
      </c>
      <c r="L61" s="25">
        <f t="shared" si="0"/>
        <v>2114.0699999999997</v>
      </c>
      <c r="M61" s="23">
        <v>0</v>
      </c>
      <c r="N61" s="23">
        <v>0</v>
      </c>
      <c r="O61" s="23">
        <v>0</v>
      </c>
      <c r="P61" s="23"/>
      <c r="Q61" s="23"/>
      <c r="R61" s="23">
        <v>0</v>
      </c>
      <c r="S61" s="23">
        <v>0</v>
      </c>
      <c r="T61" s="23">
        <v>0</v>
      </c>
      <c r="U61" s="23" t="s">
        <v>41</v>
      </c>
      <c r="V61" s="26">
        <v>1</v>
      </c>
      <c r="W61" s="24" t="s">
        <v>54</v>
      </c>
      <c r="X61" s="27" t="s">
        <v>332</v>
      </c>
      <c r="Y61" s="28">
        <v>44004</v>
      </c>
      <c r="Z61" s="28"/>
      <c r="AA61" s="29">
        <v>0</v>
      </c>
    </row>
    <row r="62" spans="1:27" x14ac:dyDescent="0.25">
      <c r="A62" s="20" t="s">
        <v>262</v>
      </c>
      <c r="B62" s="32">
        <v>2</v>
      </c>
      <c r="C62" s="22">
        <v>1786.41</v>
      </c>
      <c r="D62" s="23">
        <v>26.21</v>
      </c>
      <c r="E62" s="23">
        <v>0</v>
      </c>
      <c r="F62" s="22">
        <v>0</v>
      </c>
      <c r="G62" s="22">
        <v>0</v>
      </c>
      <c r="H62" s="24">
        <v>179.46</v>
      </c>
      <c r="I62" s="24">
        <v>162.78</v>
      </c>
      <c r="J62" s="24">
        <v>0</v>
      </c>
      <c r="K62" s="24">
        <v>0</v>
      </c>
      <c r="L62" s="25">
        <f t="shared" si="0"/>
        <v>1829.3000000000002</v>
      </c>
      <c r="M62" s="23">
        <v>0</v>
      </c>
      <c r="N62" s="23">
        <v>0</v>
      </c>
      <c r="O62" s="23">
        <v>0</v>
      </c>
      <c r="P62" s="23"/>
      <c r="Q62" s="23"/>
      <c r="R62" s="23">
        <v>0</v>
      </c>
      <c r="S62" s="23">
        <v>0</v>
      </c>
      <c r="T62" s="23">
        <v>0</v>
      </c>
      <c r="U62" s="23" t="s">
        <v>41</v>
      </c>
      <c r="V62" s="26">
        <v>1</v>
      </c>
      <c r="W62" s="24" t="s">
        <v>111</v>
      </c>
      <c r="X62" s="27" t="s">
        <v>388</v>
      </c>
      <c r="Y62" s="28">
        <v>44034</v>
      </c>
      <c r="Z62" s="28"/>
      <c r="AA62" s="29">
        <v>0</v>
      </c>
    </row>
    <row r="63" spans="1:27" x14ac:dyDescent="0.25">
      <c r="A63" s="20" t="s">
        <v>262</v>
      </c>
      <c r="B63" s="32">
        <v>2</v>
      </c>
      <c r="C63" s="22">
        <v>2068.79</v>
      </c>
      <c r="D63" s="23">
        <v>0</v>
      </c>
      <c r="E63" s="23">
        <v>0</v>
      </c>
      <c r="F63" s="22">
        <v>0</v>
      </c>
      <c r="G63" s="22">
        <v>0</v>
      </c>
      <c r="H63" s="24">
        <v>179.46</v>
      </c>
      <c r="I63" s="24">
        <v>187.18</v>
      </c>
      <c r="J63" s="24">
        <v>0</v>
      </c>
      <c r="K63" s="24">
        <v>0</v>
      </c>
      <c r="L63" s="25">
        <f t="shared" si="0"/>
        <v>2061.0700000000002</v>
      </c>
      <c r="M63" s="23">
        <v>0</v>
      </c>
      <c r="N63" s="23">
        <v>0</v>
      </c>
      <c r="O63" s="23">
        <v>0</v>
      </c>
      <c r="P63" s="23"/>
      <c r="Q63" s="23"/>
      <c r="R63" s="23">
        <v>0</v>
      </c>
      <c r="S63" s="23">
        <v>0</v>
      </c>
      <c r="T63" s="23">
        <v>0</v>
      </c>
      <c r="U63" s="23" t="s">
        <v>41</v>
      </c>
      <c r="V63" s="26">
        <v>1</v>
      </c>
      <c r="W63" s="24" t="s">
        <v>112</v>
      </c>
      <c r="X63" s="27" t="s">
        <v>387</v>
      </c>
      <c r="Y63" s="28">
        <v>44034</v>
      </c>
      <c r="Z63" s="28"/>
      <c r="AA63" s="29">
        <v>0</v>
      </c>
    </row>
    <row r="64" spans="1:27" x14ac:dyDescent="0.25">
      <c r="A64" s="20" t="s">
        <v>262</v>
      </c>
      <c r="B64" s="32">
        <v>2</v>
      </c>
      <c r="C64" s="22">
        <v>1786.41</v>
      </c>
      <c r="D64" s="23">
        <v>0</v>
      </c>
      <c r="E64" s="23">
        <v>0</v>
      </c>
      <c r="F64" s="22">
        <v>0</v>
      </c>
      <c r="G64" s="22">
        <v>0</v>
      </c>
      <c r="H64" s="24">
        <v>179.46</v>
      </c>
      <c r="I64" s="24">
        <v>160.41999999999999</v>
      </c>
      <c r="J64" s="24">
        <v>0</v>
      </c>
      <c r="K64" s="24">
        <v>0</v>
      </c>
      <c r="L64" s="25">
        <f t="shared" si="0"/>
        <v>1805.45</v>
      </c>
      <c r="M64" s="23">
        <v>0</v>
      </c>
      <c r="N64" s="23">
        <v>0</v>
      </c>
      <c r="O64" s="23">
        <v>0</v>
      </c>
      <c r="P64" s="23"/>
      <c r="Q64" s="23"/>
      <c r="R64" s="23">
        <v>0</v>
      </c>
      <c r="S64" s="23">
        <v>0</v>
      </c>
      <c r="T64" s="23">
        <v>0</v>
      </c>
      <c r="U64" s="23" t="s">
        <v>41</v>
      </c>
      <c r="V64" s="26">
        <v>1</v>
      </c>
      <c r="W64" s="24" t="s">
        <v>113</v>
      </c>
      <c r="X64" s="27" t="s">
        <v>402</v>
      </c>
      <c r="Y64" s="28">
        <v>44050</v>
      </c>
      <c r="Z64" s="28"/>
      <c r="AA64" s="29">
        <v>0</v>
      </c>
    </row>
    <row r="65" spans="1:27" x14ac:dyDescent="0.25">
      <c r="A65" s="20" t="s">
        <v>262</v>
      </c>
      <c r="B65" s="32">
        <v>2</v>
      </c>
      <c r="C65" s="22">
        <v>6104.41</v>
      </c>
      <c r="D65" s="23">
        <v>0</v>
      </c>
      <c r="E65" s="23">
        <v>0</v>
      </c>
      <c r="F65" s="22">
        <v>0</v>
      </c>
      <c r="G65" s="22">
        <v>0</v>
      </c>
      <c r="H65" s="24">
        <v>1132.8</v>
      </c>
      <c r="I65" s="24">
        <v>751.97</v>
      </c>
      <c r="J65" s="24">
        <v>861.94</v>
      </c>
      <c r="K65" s="24">
        <v>0</v>
      </c>
      <c r="L65" s="25">
        <f t="shared" si="0"/>
        <v>5623.2999999999993</v>
      </c>
      <c r="M65" s="23">
        <v>0</v>
      </c>
      <c r="N65" s="23">
        <v>0</v>
      </c>
      <c r="O65" s="23">
        <v>0</v>
      </c>
      <c r="P65" s="23"/>
      <c r="Q65" s="23"/>
      <c r="R65" s="23">
        <v>0</v>
      </c>
      <c r="S65" s="23">
        <v>0</v>
      </c>
      <c r="T65" s="23">
        <v>0</v>
      </c>
      <c r="U65" s="23" t="s">
        <v>460</v>
      </c>
      <c r="V65" s="26">
        <v>1</v>
      </c>
      <c r="W65" s="24" t="s">
        <v>461</v>
      </c>
      <c r="X65" s="27" t="s">
        <v>462</v>
      </c>
      <c r="Y65" s="28">
        <v>44179</v>
      </c>
      <c r="Z65" s="28"/>
      <c r="AA65" s="29">
        <v>0</v>
      </c>
    </row>
    <row r="66" spans="1:27" x14ac:dyDescent="0.25">
      <c r="A66" s="20" t="s">
        <v>262</v>
      </c>
      <c r="B66" s="32">
        <v>2</v>
      </c>
      <c r="C66" s="22">
        <v>1805.24</v>
      </c>
      <c r="D66" s="23">
        <v>0</v>
      </c>
      <c r="E66" s="23">
        <v>0</v>
      </c>
      <c r="F66" s="22">
        <v>0</v>
      </c>
      <c r="G66" s="22">
        <v>0</v>
      </c>
      <c r="H66" s="24">
        <v>0</v>
      </c>
      <c r="I66" s="24">
        <v>126.85</v>
      </c>
      <c r="J66" s="24">
        <v>0</v>
      </c>
      <c r="K66" s="24">
        <v>212.38</v>
      </c>
      <c r="L66" s="25">
        <f t="shared" ref="L66:L129" si="1">C66+D66+E66+F66+G66+H66-I66-J66-K66</f>
        <v>1466.0100000000002</v>
      </c>
      <c r="M66" s="23">
        <v>0</v>
      </c>
      <c r="N66" s="23">
        <v>0</v>
      </c>
      <c r="O66" s="23">
        <v>0</v>
      </c>
      <c r="P66" s="23"/>
      <c r="Q66" s="23"/>
      <c r="R66" s="23">
        <v>0</v>
      </c>
      <c r="S66" s="23">
        <v>0</v>
      </c>
      <c r="T66" s="23">
        <v>0</v>
      </c>
      <c r="U66" s="23" t="s">
        <v>99</v>
      </c>
      <c r="V66" s="26">
        <v>1</v>
      </c>
      <c r="W66" s="24" t="s">
        <v>115</v>
      </c>
      <c r="X66" s="27" t="s">
        <v>384</v>
      </c>
      <c r="Y66" s="28">
        <v>44033</v>
      </c>
      <c r="Z66" s="28"/>
      <c r="AA66" s="29">
        <v>0</v>
      </c>
    </row>
    <row r="67" spans="1:27" x14ac:dyDescent="0.25">
      <c r="A67" s="20" t="s">
        <v>262</v>
      </c>
      <c r="B67" s="32">
        <v>2</v>
      </c>
      <c r="C67" s="22">
        <v>3508.92</v>
      </c>
      <c r="D67" s="23">
        <v>0</v>
      </c>
      <c r="E67" s="23">
        <v>0</v>
      </c>
      <c r="F67" s="22">
        <v>0</v>
      </c>
      <c r="G67" s="22">
        <v>0</v>
      </c>
      <c r="H67" s="24">
        <v>306.61</v>
      </c>
      <c r="I67" s="24">
        <v>349.84</v>
      </c>
      <c r="J67" s="24">
        <v>70.02</v>
      </c>
      <c r="K67" s="24">
        <v>254.36</v>
      </c>
      <c r="L67" s="25">
        <f t="shared" si="1"/>
        <v>3141.31</v>
      </c>
      <c r="M67" s="23">
        <v>0</v>
      </c>
      <c r="N67" s="23">
        <v>0</v>
      </c>
      <c r="O67" s="23">
        <v>0</v>
      </c>
      <c r="P67" s="23"/>
      <c r="Q67" s="23"/>
      <c r="R67" s="23">
        <v>0</v>
      </c>
      <c r="S67" s="23">
        <v>0</v>
      </c>
      <c r="T67" s="23">
        <v>0</v>
      </c>
      <c r="U67" s="23" t="s">
        <v>39</v>
      </c>
      <c r="V67" s="26">
        <v>1</v>
      </c>
      <c r="W67" s="24" t="s">
        <v>55</v>
      </c>
      <c r="X67" s="27" t="s">
        <v>338</v>
      </c>
      <c r="Y67" s="28">
        <v>44006</v>
      </c>
      <c r="Z67" s="28"/>
      <c r="AA67" s="29">
        <v>0</v>
      </c>
    </row>
    <row r="68" spans="1:27" x14ac:dyDescent="0.25">
      <c r="A68" s="20" t="s">
        <v>262</v>
      </c>
      <c r="B68" s="32">
        <v>2</v>
      </c>
      <c r="C68" s="22">
        <v>3342.41</v>
      </c>
      <c r="D68" s="23">
        <v>84.19</v>
      </c>
      <c r="E68" s="23">
        <v>0</v>
      </c>
      <c r="F68" s="22">
        <v>0</v>
      </c>
      <c r="G68" s="22">
        <v>0</v>
      </c>
      <c r="H68" s="24">
        <v>386.94</v>
      </c>
      <c r="I68" s="24">
        <v>385.17</v>
      </c>
      <c r="J68" s="24">
        <v>159.46</v>
      </c>
      <c r="K68" s="24">
        <v>270.76</v>
      </c>
      <c r="L68" s="25">
        <f t="shared" si="1"/>
        <v>2998.1499999999996</v>
      </c>
      <c r="M68" s="23">
        <v>0</v>
      </c>
      <c r="N68" s="23">
        <v>0</v>
      </c>
      <c r="O68" s="23">
        <v>0</v>
      </c>
      <c r="P68" s="23"/>
      <c r="Q68" s="23"/>
      <c r="R68" s="23">
        <v>0</v>
      </c>
      <c r="S68" s="23">
        <v>0</v>
      </c>
      <c r="T68" s="23">
        <v>0</v>
      </c>
      <c r="U68" s="23" t="s">
        <v>191</v>
      </c>
      <c r="V68" s="26">
        <v>1</v>
      </c>
      <c r="W68" s="24" t="s">
        <v>116</v>
      </c>
      <c r="X68" s="27" t="s">
        <v>351</v>
      </c>
      <c r="Y68" s="28">
        <v>44013</v>
      </c>
      <c r="Z68" s="28"/>
      <c r="AA68" s="29">
        <v>0</v>
      </c>
    </row>
    <row r="69" spans="1:27" x14ac:dyDescent="0.25">
      <c r="A69" s="20" t="s">
        <v>262</v>
      </c>
      <c r="B69" s="32">
        <v>2</v>
      </c>
      <c r="C69" s="22">
        <v>3508.92</v>
      </c>
      <c r="D69" s="23">
        <v>0</v>
      </c>
      <c r="E69" s="23">
        <v>0</v>
      </c>
      <c r="F69" s="22">
        <v>0</v>
      </c>
      <c r="G69" s="22">
        <v>19.940000000000001</v>
      </c>
      <c r="H69" s="24">
        <v>306.61</v>
      </c>
      <c r="I69" s="24">
        <v>385.45</v>
      </c>
      <c r="J69" s="24">
        <v>74.400000000000006</v>
      </c>
      <c r="K69" s="24">
        <v>0</v>
      </c>
      <c r="L69" s="25">
        <f t="shared" si="1"/>
        <v>3375.6200000000003</v>
      </c>
      <c r="M69" s="23">
        <v>0</v>
      </c>
      <c r="N69" s="23">
        <v>0</v>
      </c>
      <c r="O69" s="23">
        <v>0</v>
      </c>
      <c r="P69" s="23"/>
      <c r="Q69" s="23"/>
      <c r="R69" s="23">
        <v>0</v>
      </c>
      <c r="S69" s="23">
        <v>0</v>
      </c>
      <c r="T69" s="23">
        <v>0</v>
      </c>
      <c r="U69" s="23" t="s">
        <v>39</v>
      </c>
      <c r="V69" s="26">
        <v>1</v>
      </c>
      <c r="W69" s="24" t="s">
        <v>215</v>
      </c>
      <c r="X69" s="27" t="s">
        <v>442</v>
      </c>
      <c r="Y69" s="28">
        <v>44160</v>
      </c>
      <c r="Z69" s="28"/>
      <c r="AA69" s="29">
        <v>0</v>
      </c>
    </row>
    <row r="70" spans="1:27" x14ac:dyDescent="0.25">
      <c r="A70" s="20" t="s">
        <v>262</v>
      </c>
      <c r="B70" s="32">
        <v>2</v>
      </c>
      <c r="C70" s="22">
        <v>3366.52</v>
      </c>
      <c r="D70" s="23">
        <v>0</v>
      </c>
      <c r="E70" s="23">
        <v>0</v>
      </c>
      <c r="F70" s="22">
        <v>0</v>
      </c>
      <c r="G70" s="22">
        <v>0</v>
      </c>
      <c r="H70" s="24">
        <v>386.94</v>
      </c>
      <c r="I70" s="24">
        <v>376.76</v>
      </c>
      <c r="J70" s="24">
        <v>123.27</v>
      </c>
      <c r="K70" s="24">
        <v>270.76</v>
      </c>
      <c r="L70" s="25">
        <f t="shared" si="1"/>
        <v>2982.67</v>
      </c>
      <c r="M70" s="23">
        <v>0</v>
      </c>
      <c r="N70" s="23">
        <v>0</v>
      </c>
      <c r="O70" s="23">
        <v>0</v>
      </c>
      <c r="P70" s="23"/>
      <c r="Q70" s="23"/>
      <c r="R70" s="23">
        <v>0</v>
      </c>
      <c r="S70" s="23">
        <v>0</v>
      </c>
      <c r="T70" s="23">
        <v>0</v>
      </c>
      <c r="U70" s="23" t="s">
        <v>191</v>
      </c>
      <c r="V70" s="26">
        <v>1</v>
      </c>
      <c r="W70" s="24" t="s">
        <v>117</v>
      </c>
      <c r="X70" s="27" t="s">
        <v>352</v>
      </c>
      <c r="Y70" s="28">
        <v>44013</v>
      </c>
      <c r="Z70" s="28"/>
      <c r="AA70" s="29">
        <v>0</v>
      </c>
    </row>
    <row r="71" spans="1:27" x14ac:dyDescent="0.25">
      <c r="A71" s="20" t="s">
        <v>262</v>
      </c>
      <c r="B71" s="32">
        <v>2</v>
      </c>
      <c r="C71" s="22">
        <v>2223.2199999999998</v>
      </c>
      <c r="D71" s="23">
        <v>15.65</v>
      </c>
      <c r="E71" s="23">
        <v>0</v>
      </c>
      <c r="F71" s="22">
        <v>0</v>
      </c>
      <c r="G71" s="22">
        <v>8.74</v>
      </c>
      <c r="H71" s="24">
        <v>89.73</v>
      </c>
      <c r="I71" s="24">
        <v>196.82</v>
      </c>
      <c r="J71" s="24">
        <v>17.079999999999998</v>
      </c>
      <c r="K71" s="24">
        <v>0</v>
      </c>
      <c r="L71" s="25">
        <f t="shared" si="1"/>
        <v>2123.4399999999996</v>
      </c>
      <c r="M71" s="23">
        <v>0</v>
      </c>
      <c r="N71" s="23">
        <v>0</v>
      </c>
      <c r="O71" s="23">
        <v>0</v>
      </c>
      <c r="P71" s="23"/>
      <c r="Q71" s="23"/>
      <c r="R71" s="23">
        <v>0</v>
      </c>
      <c r="S71" s="23">
        <v>0</v>
      </c>
      <c r="T71" s="23">
        <v>0</v>
      </c>
      <c r="U71" s="23" t="s">
        <v>41</v>
      </c>
      <c r="V71" s="26">
        <v>1</v>
      </c>
      <c r="W71" s="24" t="s">
        <v>118</v>
      </c>
      <c r="X71" s="27" t="s">
        <v>405</v>
      </c>
      <c r="Y71" s="28">
        <v>44050</v>
      </c>
      <c r="Z71" s="28"/>
      <c r="AA71" s="29">
        <v>0</v>
      </c>
    </row>
    <row r="72" spans="1:27" x14ac:dyDescent="0.25">
      <c r="A72" s="20" t="s">
        <v>262</v>
      </c>
      <c r="B72" s="32">
        <v>2</v>
      </c>
      <c r="C72" s="22">
        <v>2133.2199999999998</v>
      </c>
      <c r="D72" s="23">
        <v>0</v>
      </c>
      <c r="E72" s="23">
        <v>0</v>
      </c>
      <c r="F72" s="22">
        <v>0</v>
      </c>
      <c r="G72" s="22">
        <v>8.5299999999999994</v>
      </c>
      <c r="H72" s="24">
        <v>89.73</v>
      </c>
      <c r="I72" s="24">
        <v>184.14</v>
      </c>
      <c r="J72" s="24">
        <v>10.11</v>
      </c>
      <c r="K72" s="24">
        <v>0</v>
      </c>
      <c r="L72" s="25">
        <f t="shared" si="1"/>
        <v>2037.2300000000002</v>
      </c>
      <c r="M72" s="23">
        <v>0</v>
      </c>
      <c r="N72" s="23">
        <v>0</v>
      </c>
      <c r="O72" s="23">
        <v>0</v>
      </c>
      <c r="P72" s="23"/>
      <c r="Q72" s="23"/>
      <c r="R72" s="23">
        <v>0</v>
      </c>
      <c r="S72" s="23">
        <v>0</v>
      </c>
      <c r="T72" s="23">
        <v>0</v>
      </c>
      <c r="U72" s="23" t="s">
        <v>41</v>
      </c>
      <c r="V72" s="26">
        <v>1</v>
      </c>
      <c r="W72" s="24" t="s">
        <v>119</v>
      </c>
      <c r="X72" s="27" t="s">
        <v>363</v>
      </c>
      <c r="Y72" s="28">
        <v>44013</v>
      </c>
      <c r="Z72" s="28"/>
      <c r="AA72" s="29">
        <v>0</v>
      </c>
    </row>
    <row r="73" spans="1:27" x14ac:dyDescent="0.25">
      <c r="A73" s="20" t="s">
        <v>262</v>
      </c>
      <c r="B73" s="32">
        <v>2</v>
      </c>
      <c r="C73" s="22">
        <v>1786.41</v>
      </c>
      <c r="D73" s="23">
        <v>0</v>
      </c>
      <c r="E73" s="23">
        <v>0</v>
      </c>
      <c r="F73" s="22">
        <v>0</v>
      </c>
      <c r="G73" s="22">
        <v>0</v>
      </c>
      <c r="H73" s="24">
        <v>179.46</v>
      </c>
      <c r="I73" s="24">
        <v>160.41999999999999</v>
      </c>
      <c r="J73" s="24">
        <v>0</v>
      </c>
      <c r="K73" s="24">
        <v>0</v>
      </c>
      <c r="L73" s="25">
        <f t="shared" si="1"/>
        <v>1805.45</v>
      </c>
      <c r="M73" s="23">
        <v>0</v>
      </c>
      <c r="N73" s="23">
        <v>0</v>
      </c>
      <c r="O73" s="23">
        <v>0</v>
      </c>
      <c r="P73" s="23"/>
      <c r="Q73" s="23"/>
      <c r="R73" s="23">
        <v>0</v>
      </c>
      <c r="S73" s="23">
        <v>0</v>
      </c>
      <c r="T73" s="23">
        <v>0</v>
      </c>
      <c r="U73" s="23" t="s">
        <v>41</v>
      </c>
      <c r="V73" s="26">
        <v>1</v>
      </c>
      <c r="W73" s="24" t="s">
        <v>56</v>
      </c>
      <c r="X73" s="27" t="s">
        <v>316</v>
      </c>
      <c r="Y73" s="28">
        <v>43999</v>
      </c>
      <c r="Z73" s="28"/>
      <c r="AA73" s="29">
        <v>0</v>
      </c>
    </row>
    <row r="74" spans="1:27" x14ac:dyDescent="0.25">
      <c r="A74" s="20" t="s">
        <v>262</v>
      </c>
      <c r="B74" s="32">
        <v>2</v>
      </c>
      <c r="C74" s="22">
        <v>2202.09</v>
      </c>
      <c r="D74" s="23">
        <v>38.32</v>
      </c>
      <c r="E74" s="23">
        <v>0</v>
      </c>
      <c r="F74" s="22">
        <v>0</v>
      </c>
      <c r="G74" s="22">
        <v>0</v>
      </c>
      <c r="H74" s="24">
        <v>234.88</v>
      </c>
      <c r="I74" s="24">
        <v>214.42</v>
      </c>
      <c r="J74" s="24">
        <v>26.77</v>
      </c>
      <c r="K74" s="24">
        <v>58.66</v>
      </c>
      <c r="L74" s="25">
        <f t="shared" si="1"/>
        <v>2175.4400000000005</v>
      </c>
      <c r="M74" s="23">
        <v>0</v>
      </c>
      <c r="N74" s="23">
        <v>0</v>
      </c>
      <c r="O74" s="23">
        <v>0</v>
      </c>
      <c r="P74" s="23"/>
      <c r="Q74" s="23"/>
      <c r="R74" s="23">
        <v>0</v>
      </c>
      <c r="S74" s="23">
        <v>0</v>
      </c>
      <c r="T74" s="23">
        <v>0</v>
      </c>
      <c r="U74" s="23" t="s">
        <v>192</v>
      </c>
      <c r="V74" s="26">
        <v>1</v>
      </c>
      <c r="W74" s="24" t="s">
        <v>120</v>
      </c>
      <c r="X74" s="27" t="s">
        <v>401</v>
      </c>
      <c r="Y74" s="28">
        <v>44048</v>
      </c>
      <c r="Z74" s="28"/>
      <c r="AA74" s="29">
        <v>0</v>
      </c>
    </row>
    <row r="75" spans="1:27" x14ac:dyDescent="0.25">
      <c r="A75" s="20" t="s">
        <v>262</v>
      </c>
      <c r="B75" s="32">
        <v>2</v>
      </c>
      <c r="C75" s="22">
        <v>2206.84</v>
      </c>
      <c r="D75" s="23">
        <v>0</v>
      </c>
      <c r="E75" s="23">
        <v>0</v>
      </c>
      <c r="F75" s="22">
        <v>0</v>
      </c>
      <c r="G75" s="22">
        <v>1.49</v>
      </c>
      <c r="H75" s="24">
        <v>179.46</v>
      </c>
      <c r="I75" s="24">
        <v>203.54</v>
      </c>
      <c r="J75" s="24">
        <v>20.78</v>
      </c>
      <c r="K75" s="24">
        <v>1.71</v>
      </c>
      <c r="L75" s="25">
        <f t="shared" si="1"/>
        <v>2161.7599999999998</v>
      </c>
      <c r="M75" s="23">
        <v>0</v>
      </c>
      <c r="N75" s="23">
        <v>0</v>
      </c>
      <c r="O75" s="23">
        <v>0</v>
      </c>
      <c r="P75" s="23"/>
      <c r="Q75" s="23"/>
      <c r="R75" s="23">
        <v>0</v>
      </c>
      <c r="S75" s="23">
        <v>0</v>
      </c>
      <c r="T75" s="23">
        <v>0</v>
      </c>
      <c r="U75" s="23" t="s">
        <v>41</v>
      </c>
      <c r="V75" s="26">
        <v>1</v>
      </c>
      <c r="W75" s="24" t="s">
        <v>22</v>
      </c>
      <c r="X75" s="27" t="s">
        <v>272</v>
      </c>
      <c r="Y75" s="28">
        <v>43972</v>
      </c>
      <c r="Z75" s="28"/>
      <c r="AA75" s="29">
        <v>0</v>
      </c>
    </row>
    <row r="76" spans="1:27" x14ac:dyDescent="0.25">
      <c r="A76" s="20" t="s">
        <v>262</v>
      </c>
      <c r="B76" s="32">
        <v>2</v>
      </c>
      <c r="C76" s="22">
        <v>6199.85</v>
      </c>
      <c r="D76" s="23">
        <v>0</v>
      </c>
      <c r="E76" s="23">
        <v>0</v>
      </c>
      <c r="F76" s="22">
        <v>0</v>
      </c>
      <c r="G76" s="22">
        <v>0</v>
      </c>
      <c r="H76" s="24">
        <v>1563.25</v>
      </c>
      <c r="I76" s="24">
        <v>751.97</v>
      </c>
      <c r="J76" s="24">
        <v>1006.56</v>
      </c>
      <c r="K76" s="24">
        <v>254.62</v>
      </c>
      <c r="L76" s="25">
        <f t="shared" si="1"/>
        <v>5749.95</v>
      </c>
      <c r="M76" s="23">
        <v>0</v>
      </c>
      <c r="N76" s="23">
        <v>0</v>
      </c>
      <c r="O76" s="23">
        <v>0</v>
      </c>
      <c r="P76" s="23"/>
      <c r="Q76" s="23"/>
      <c r="R76" s="23">
        <v>0</v>
      </c>
      <c r="S76" s="23">
        <v>0</v>
      </c>
      <c r="T76" s="23">
        <v>0</v>
      </c>
      <c r="U76" s="23" t="s">
        <v>475</v>
      </c>
      <c r="V76" s="26">
        <v>1</v>
      </c>
      <c r="W76" s="24" t="s">
        <v>476</v>
      </c>
      <c r="X76" s="27" t="s">
        <v>477</v>
      </c>
      <c r="Y76" s="28">
        <v>44204</v>
      </c>
      <c r="Z76" s="28"/>
      <c r="AA76" s="29">
        <v>0</v>
      </c>
    </row>
    <row r="77" spans="1:27" x14ac:dyDescent="0.25">
      <c r="A77" s="20" t="s">
        <v>262</v>
      </c>
      <c r="B77" s="32">
        <v>2</v>
      </c>
      <c r="C77" s="22">
        <v>1786.41</v>
      </c>
      <c r="D77" s="23">
        <v>31.63</v>
      </c>
      <c r="E77" s="23">
        <v>0</v>
      </c>
      <c r="F77" s="22">
        <v>0</v>
      </c>
      <c r="G77" s="22">
        <v>0</v>
      </c>
      <c r="H77" s="24">
        <v>179.46</v>
      </c>
      <c r="I77" s="24">
        <v>163.27000000000001</v>
      </c>
      <c r="J77" s="24">
        <v>0</v>
      </c>
      <c r="K77" s="24">
        <v>0</v>
      </c>
      <c r="L77" s="25">
        <f t="shared" si="1"/>
        <v>1834.2300000000002</v>
      </c>
      <c r="M77" s="23">
        <v>0</v>
      </c>
      <c r="N77" s="23">
        <v>0</v>
      </c>
      <c r="O77" s="23">
        <v>0</v>
      </c>
      <c r="P77" s="23"/>
      <c r="Q77" s="23"/>
      <c r="R77" s="23">
        <v>0</v>
      </c>
      <c r="S77" s="23">
        <v>0</v>
      </c>
      <c r="T77" s="23">
        <v>0</v>
      </c>
      <c r="U77" s="23" t="s">
        <v>41</v>
      </c>
      <c r="V77" s="26">
        <v>1</v>
      </c>
      <c r="W77" s="24" t="s">
        <v>121</v>
      </c>
      <c r="X77" s="27" t="s">
        <v>368</v>
      </c>
      <c r="Y77" s="28">
        <v>44015</v>
      </c>
      <c r="Z77" s="28"/>
      <c r="AA77" s="29">
        <v>0</v>
      </c>
    </row>
    <row r="78" spans="1:27" x14ac:dyDescent="0.25">
      <c r="A78" s="20" t="s">
        <v>262</v>
      </c>
      <c r="B78" s="32">
        <v>2</v>
      </c>
      <c r="C78" s="22">
        <v>2159.9</v>
      </c>
      <c r="D78" s="23">
        <v>0</v>
      </c>
      <c r="E78" s="23">
        <v>0</v>
      </c>
      <c r="F78" s="22">
        <v>0</v>
      </c>
      <c r="G78" s="22">
        <v>0</v>
      </c>
      <c r="H78" s="24">
        <v>229.26</v>
      </c>
      <c r="I78" s="24">
        <v>204.09</v>
      </c>
      <c r="J78" s="24">
        <v>21.08</v>
      </c>
      <c r="K78" s="24">
        <v>57.26</v>
      </c>
      <c r="L78" s="25">
        <f t="shared" si="1"/>
        <v>2106.7299999999996</v>
      </c>
      <c r="M78" s="23">
        <v>0</v>
      </c>
      <c r="N78" s="23">
        <v>0</v>
      </c>
      <c r="O78" s="23">
        <v>0</v>
      </c>
      <c r="P78" s="23"/>
      <c r="Q78" s="23"/>
      <c r="R78" s="23">
        <v>0</v>
      </c>
      <c r="S78" s="23">
        <v>0</v>
      </c>
      <c r="T78" s="23">
        <v>0</v>
      </c>
      <c r="U78" s="23" t="s">
        <v>131</v>
      </c>
      <c r="V78" s="26">
        <v>1</v>
      </c>
      <c r="W78" s="24" t="s">
        <v>23</v>
      </c>
      <c r="X78" s="27" t="s">
        <v>286</v>
      </c>
      <c r="Y78" s="28">
        <v>43976</v>
      </c>
      <c r="Z78" s="28"/>
      <c r="AA78" s="29">
        <v>0</v>
      </c>
    </row>
    <row r="79" spans="1:27" x14ac:dyDescent="0.25">
      <c r="A79" s="20" t="s">
        <v>262</v>
      </c>
      <c r="B79" s="32">
        <v>2</v>
      </c>
      <c r="C79" s="22">
        <v>3508.92</v>
      </c>
      <c r="D79" s="23">
        <v>0</v>
      </c>
      <c r="E79" s="23">
        <v>0</v>
      </c>
      <c r="F79" s="22">
        <v>0</v>
      </c>
      <c r="G79" s="22">
        <v>1.3</v>
      </c>
      <c r="H79" s="24">
        <v>306.61</v>
      </c>
      <c r="I79" s="24">
        <v>385.45</v>
      </c>
      <c r="J79" s="24">
        <v>131.27000000000001</v>
      </c>
      <c r="K79" s="24">
        <v>0</v>
      </c>
      <c r="L79" s="25">
        <f t="shared" si="1"/>
        <v>3300.1100000000006</v>
      </c>
      <c r="M79" s="23">
        <v>0</v>
      </c>
      <c r="N79" s="23">
        <v>0</v>
      </c>
      <c r="O79" s="23">
        <v>0</v>
      </c>
      <c r="P79" s="23"/>
      <c r="Q79" s="23"/>
      <c r="R79" s="23">
        <v>0</v>
      </c>
      <c r="S79" s="23">
        <v>0</v>
      </c>
      <c r="T79" s="23">
        <v>0</v>
      </c>
      <c r="U79" s="23" t="s">
        <v>39</v>
      </c>
      <c r="V79" s="26">
        <v>1</v>
      </c>
      <c r="W79" s="24" t="s">
        <v>24</v>
      </c>
      <c r="X79" s="27" t="s">
        <v>296</v>
      </c>
      <c r="Y79" s="28">
        <v>43979</v>
      </c>
      <c r="Z79" s="28"/>
      <c r="AA79" s="29">
        <v>0</v>
      </c>
    </row>
    <row r="80" spans="1:27" x14ac:dyDescent="0.25">
      <c r="A80" s="20" t="s">
        <v>262</v>
      </c>
      <c r="B80" s="32">
        <v>2</v>
      </c>
      <c r="C80" s="22">
        <v>4366.84</v>
      </c>
      <c r="D80" s="23">
        <v>0</v>
      </c>
      <c r="E80" s="23">
        <v>0</v>
      </c>
      <c r="F80" s="22">
        <v>0</v>
      </c>
      <c r="G80" s="22">
        <v>0</v>
      </c>
      <c r="H80" s="24">
        <v>306.61</v>
      </c>
      <c r="I80" s="24">
        <v>504.02</v>
      </c>
      <c r="J80" s="24">
        <v>299.52</v>
      </c>
      <c r="K80" s="24">
        <v>10.98</v>
      </c>
      <c r="L80" s="25">
        <f t="shared" si="1"/>
        <v>3858.9300000000003</v>
      </c>
      <c r="M80" s="23">
        <v>0</v>
      </c>
      <c r="N80" s="23">
        <v>0</v>
      </c>
      <c r="O80" s="23">
        <v>0</v>
      </c>
      <c r="P80" s="23"/>
      <c r="Q80" s="23"/>
      <c r="R80" s="23">
        <v>0</v>
      </c>
      <c r="S80" s="23">
        <v>0</v>
      </c>
      <c r="T80" s="23">
        <v>0</v>
      </c>
      <c r="U80" s="23" t="s">
        <v>39</v>
      </c>
      <c r="V80" s="26">
        <v>1</v>
      </c>
      <c r="W80" s="24" t="s">
        <v>122</v>
      </c>
      <c r="X80" s="27" t="s">
        <v>301</v>
      </c>
      <c r="Y80" s="28">
        <v>43984</v>
      </c>
      <c r="Z80" s="28"/>
      <c r="AA80" s="29">
        <v>0</v>
      </c>
    </row>
    <row r="81" spans="1:27" x14ac:dyDescent="0.25">
      <c r="A81" s="20" t="s">
        <v>262</v>
      </c>
      <c r="B81" s="32">
        <v>2</v>
      </c>
      <c r="C81" s="22">
        <v>4034.8</v>
      </c>
      <c r="D81" s="23">
        <v>0</v>
      </c>
      <c r="E81" s="23">
        <v>0</v>
      </c>
      <c r="F81" s="22">
        <v>0</v>
      </c>
      <c r="G81" s="22">
        <v>0</v>
      </c>
      <c r="H81" s="24">
        <v>718.4</v>
      </c>
      <c r="I81" s="24">
        <v>516.72</v>
      </c>
      <c r="J81" s="24">
        <v>317.08</v>
      </c>
      <c r="K81" s="24">
        <v>0</v>
      </c>
      <c r="L81" s="25">
        <f t="shared" si="1"/>
        <v>3919.3999999999996</v>
      </c>
      <c r="M81" s="23">
        <v>0</v>
      </c>
      <c r="N81" s="23">
        <v>0</v>
      </c>
      <c r="O81" s="23">
        <v>0</v>
      </c>
      <c r="P81" s="23"/>
      <c r="Q81" s="23"/>
      <c r="R81" s="23">
        <v>0</v>
      </c>
      <c r="S81" s="23">
        <v>0</v>
      </c>
      <c r="T81" s="23">
        <v>0</v>
      </c>
      <c r="U81" s="23" t="s">
        <v>189</v>
      </c>
      <c r="V81" s="26">
        <v>1</v>
      </c>
      <c r="W81" s="24" t="s">
        <v>25</v>
      </c>
      <c r="X81" s="27" t="s">
        <v>293</v>
      </c>
      <c r="Y81" s="28">
        <v>43978</v>
      </c>
      <c r="Z81" s="28"/>
      <c r="AA81" s="29">
        <v>0</v>
      </c>
    </row>
    <row r="82" spans="1:27" x14ac:dyDescent="0.25">
      <c r="A82" s="20" t="s">
        <v>262</v>
      </c>
      <c r="B82" s="32">
        <v>2</v>
      </c>
      <c r="C82" s="22">
        <v>1887.67</v>
      </c>
      <c r="D82" s="23">
        <v>34.9</v>
      </c>
      <c r="E82" s="23">
        <v>0</v>
      </c>
      <c r="F82" s="22">
        <v>0</v>
      </c>
      <c r="G82" s="22">
        <v>0</v>
      </c>
      <c r="H82" s="24">
        <v>96.48</v>
      </c>
      <c r="I82" s="24">
        <v>165.02</v>
      </c>
      <c r="J82" s="24">
        <v>0</v>
      </c>
      <c r="K82" s="24">
        <v>50.29</v>
      </c>
      <c r="L82" s="25">
        <f t="shared" si="1"/>
        <v>1803.7400000000002</v>
      </c>
      <c r="M82" s="23">
        <v>0</v>
      </c>
      <c r="N82" s="23">
        <v>0</v>
      </c>
      <c r="O82" s="23">
        <v>0</v>
      </c>
      <c r="P82" s="23"/>
      <c r="Q82" s="23"/>
      <c r="R82" s="23">
        <v>0</v>
      </c>
      <c r="S82" s="23">
        <v>0</v>
      </c>
      <c r="T82" s="23">
        <v>0</v>
      </c>
      <c r="U82" s="23" t="s">
        <v>132</v>
      </c>
      <c r="V82" s="26">
        <v>1</v>
      </c>
      <c r="W82" s="24" t="s">
        <v>123</v>
      </c>
      <c r="X82" s="27" t="s">
        <v>381</v>
      </c>
      <c r="Y82" s="28">
        <v>44025</v>
      </c>
      <c r="Z82" s="28"/>
      <c r="AA82" s="29">
        <v>0</v>
      </c>
    </row>
    <row r="83" spans="1:27" x14ac:dyDescent="0.25">
      <c r="A83" s="20" t="s">
        <v>262</v>
      </c>
      <c r="B83" s="32">
        <v>2</v>
      </c>
      <c r="C83" s="22">
        <v>1786.41</v>
      </c>
      <c r="D83" s="23">
        <v>0</v>
      </c>
      <c r="E83" s="23">
        <v>0</v>
      </c>
      <c r="F83" s="22">
        <v>0</v>
      </c>
      <c r="G83" s="22">
        <v>1.28</v>
      </c>
      <c r="H83" s="24">
        <v>179.46</v>
      </c>
      <c r="I83" s="24">
        <v>160.41999999999999</v>
      </c>
      <c r="J83" s="24">
        <v>0</v>
      </c>
      <c r="K83" s="24">
        <v>0</v>
      </c>
      <c r="L83" s="25">
        <f t="shared" si="1"/>
        <v>1806.73</v>
      </c>
      <c r="M83" s="23">
        <v>0</v>
      </c>
      <c r="N83" s="23">
        <v>0</v>
      </c>
      <c r="O83" s="23">
        <v>0</v>
      </c>
      <c r="P83" s="23"/>
      <c r="Q83" s="23"/>
      <c r="R83" s="23">
        <v>0</v>
      </c>
      <c r="S83" s="23">
        <v>0</v>
      </c>
      <c r="T83" s="23">
        <v>0</v>
      </c>
      <c r="U83" s="23" t="s">
        <v>41</v>
      </c>
      <c r="V83" s="26">
        <v>1</v>
      </c>
      <c r="W83" s="24" t="s">
        <v>57</v>
      </c>
      <c r="X83" s="27" t="s">
        <v>307</v>
      </c>
      <c r="Y83" s="28">
        <v>43987</v>
      </c>
      <c r="Z83" s="28"/>
      <c r="AA83" s="29">
        <v>0</v>
      </c>
    </row>
    <row r="84" spans="1:27" x14ac:dyDescent="0.25">
      <c r="A84" s="20" t="s">
        <v>262</v>
      </c>
      <c r="B84" s="32">
        <v>2</v>
      </c>
      <c r="C84" s="22">
        <v>1786.41</v>
      </c>
      <c r="D84" s="23">
        <v>0</v>
      </c>
      <c r="E84" s="23">
        <v>0</v>
      </c>
      <c r="F84" s="22">
        <v>0</v>
      </c>
      <c r="G84" s="22">
        <v>16.649999999999999</v>
      </c>
      <c r="H84" s="24">
        <v>89.73</v>
      </c>
      <c r="I84" s="24">
        <v>141.63</v>
      </c>
      <c r="J84" s="24">
        <v>0</v>
      </c>
      <c r="K84" s="24">
        <v>119.1</v>
      </c>
      <c r="L84" s="25">
        <f t="shared" si="1"/>
        <v>1632.0600000000004</v>
      </c>
      <c r="M84" s="23">
        <v>0</v>
      </c>
      <c r="N84" s="23">
        <v>0</v>
      </c>
      <c r="O84" s="23">
        <v>0</v>
      </c>
      <c r="P84" s="23"/>
      <c r="Q84" s="23"/>
      <c r="R84" s="23">
        <v>0</v>
      </c>
      <c r="S84" s="23">
        <v>0</v>
      </c>
      <c r="T84" s="23">
        <v>0</v>
      </c>
      <c r="U84" s="23" t="s">
        <v>41</v>
      </c>
      <c r="V84" s="26">
        <v>1</v>
      </c>
      <c r="W84" s="24" t="s">
        <v>124</v>
      </c>
      <c r="X84" s="27" t="s">
        <v>357</v>
      </c>
      <c r="Y84" s="28">
        <v>44013</v>
      </c>
      <c r="Z84" s="28"/>
      <c r="AA84" s="29">
        <v>0</v>
      </c>
    </row>
    <row r="85" spans="1:27" x14ac:dyDescent="0.25">
      <c r="A85" s="20" t="s">
        <v>262</v>
      </c>
      <c r="B85" s="32">
        <v>2</v>
      </c>
      <c r="C85" s="22">
        <v>3510.94</v>
      </c>
      <c r="D85" s="23">
        <v>0</v>
      </c>
      <c r="E85" s="23">
        <v>0</v>
      </c>
      <c r="F85" s="22">
        <v>0</v>
      </c>
      <c r="G85" s="22">
        <v>0</v>
      </c>
      <c r="H85" s="24">
        <v>306.61</v>
      </c>
      <c r="I85" s="24">
        <v>385.41</v>
      </c>
      <c r="J85" s="24">
        <v>159.66999999999999</v>
      </c>
      <c r="K85" s="24">
        <v>2.31</v>
      </c>
      <c r="L85" s="25">
        <f t="shared" si="1"/>
        <v>3270.1600000000003</v>
      </c>
      <c r="M85" s="23">
        <v>0</v>
      </c>
      <c r="N85" s="23">
        <v>0</v>
      </c>
      <c r="O85" s="23">
        <v>0</v>
      </c>
      <c r="P85" s="23"/>
      <c r="Q85" s="23"/>
      <c r="R85" s="23">
        <v>0</v>
      </c>
      <c r="S85" s="23">
        <v>0</v>
      </c>
      <c r="T85" s="23">
        <v>0</v>
      </c>
      <c r="U85" s="23" t="s">
        <v>39</v>
      </c>
      <c r="V85" s="26">
        <v>1</v>
      </c>
      <c r="W85" s="24" t="s">
        <v>58</v>
      </c>
      <c r="X85" s="27" t="s">
        <v>333</v>
      </c>
      <c r="Y85" s="28">
        <v>44004</v>
      </c>
      <c r="Z85" s="28"/>
      <c r="AA85" s="29">
        <v>0</v>
      </c>
    </row>
    <row r="86" spans="1:27" x14ac:dyDescent="0.25">
      <c r="A86" s="20" t="s">
        <v>262</v>
      </c>
      <c r="B86" s="32">
        <v>2</v>
      </c>
      <c r="C86" s="22">
        <v>2148.85</v>
      </c>
      <c r="D86" s="23">
        <v>0</v>
      </c>
      <c r="E86" s="23">
        <v>0</v>
      </c>
      <c r="F86" s="22">
        <v>0</v>
      </c>
      <c r="G86" s="22">
        <v>10.88</v>
      </c>
      <c r="H86" s="24">
        <v>179.46</v>
      </c>
      <c r="I86" s="24">
        <v>196.78</v>
      </c>
      <c r="J86" s="24">
        <v>17.059999999999999</v>
      </c>
      <c r="K86" s="24">
        <v>0</v>
      </c>
      <c r="L86" s="25">
        <f t="shared" si="1"/>
        <v>2125.35</v>
      </c>
      <c r="M86" s="23">
        <v>0</v>
      </c>
      <c r="N86" s="23">
        <v>0</v>
      </c>
      <c r="O86" s="23">
        <v>0</v>
      </c>
      <c r="P86" s="23"/>
      <c r="Q86" s="23"/>
      <c r="R86" s="23">
        <v>0</v>
      </c>
      <c r="S86" s="23">
        <v>0</v>
      </c>
      <c r="T86" s="23">
        <v>0</v>
      </c>
      <c r="U86" s="23" t="s">
        <v>41</v>
      </c>
      <c r="V86" s="26">
        <v>1</v>
      </c>
      <c r="W86" s="24" t="s">
        <v>59</v>
      </c>
      <c r="X86" s="27" t="s">
        <v>330</v>
      </c>
      <c r="Y86" s="28">
        <v>44004</v>
      </c>
      <c r="Z86" s="28"/>
      <c r="AA86" s="29">
        <v>0</v>
      </c>
    </row>
    <row r="87" spans="1:27" x14ac:dyDescent="0.25">
      <c r="A87" s="20" t="s">
        <v>262</v>
      </c>
      <c r="B87" s="32">
        <v>2</v>
      </c>
      <c r="C87" s="22">
        <v>4315.75</v>
      </c>
      <c r="D87" s="23">
        <v>0</v>
      </c>
      <c r="E87" s="23">
        <v>0</v>
      </c>
      <c r="F87" s="22">
        <v>0</v>
      </c>
      <c r="G87" s="22">
        <v>6.5</v>
      </c>
      <c r="H87" s="24">
        <v>306.61</v>
      </c>
      <c r="I87" s="24">
        <v>498.4</v>
      </c>
      <c r="J87" s="24">
        <v>291.76</v>
      </c>
      <c r="K87" s="24">
        <v>0</v>
      </c>
      <c r="L87" s="25">
        <f t="shared" si="1"/>
        <v>3838.7</v>
      </c>
      <c r="M87" s="23">
        <v>0</v>
      </c>
      <c r="N87" s="23">
        <v>0</v>
      </c>
      <c r="O87" s="23">
        <v>0</v>
      </c>
      <c r="P87" s="23"/>
      <c r="Q87" s="23"/>
      <c r="R87" s="23">
        <v>0</v>
      </c>
      <c r="S87" s="23">
        <v>0</v>
      </c>
      <c r="T87" s="23">
        <v>0</v>
      </c>
      <c r="U87" s="23" t="s">
        <v>39</v>
      </c>
      <c r="V87" s="26">
        <v>1</v>
      </c>
      <c r="W87" s="24" t="s">
        <v>60</v>
      </c>
      <c r="X87" s="27" t="s">
        <v>347</v>
      </c>
      <c r="Y87" s="28">
        <v>44008</v>
      </c>
      <c r="Z87" s="28"/>
      <c r="AA87" s="29">
        <v>0</v>
      </c>
    </row>
    <row r="88" spans="1:27" x14ac:dyDescent="0.25">
      <c r="A88" s="20" t="s">
        <v>262</v>
      </c>
      <c r="B88" s="32">
        <v>2</v>
      </c>
      <c r="C88" s="22">
        <v>1893.49</v>
      </c>
      <c r="D88" s="23">
        <v>0</v>
      </c>
      <c r="E88" s="23">
        <v>0</v>
      </c>
      <c r="F88" s="22">
        <v>0</v>
      </c>
      <c r="G88" s="22">
        <v>0</v>
      </c>
      <c r="H88" s="24">
        <v>193.74</v>
      </c>
      <c r="I88" s="24">
        <v>171.35</v>
      </c>
      <c r="J88" s="24">
        <v>0</v>
      </c>
      <c r="K88" s="24">
        <v>48.39</v>
      </c>
      <c r="L88" s="25">
        <f t="shared" si="1"/>
        <v>1867.49</v>
      </c>
      <c r="M88" s="23">
        <v>0</v>
      </c>
      <c r="N88" s="23">
        <v>0</v>
      </c>
      <c r="O88" s="23">
        <v>0</v>
      </c>
      <c r="P88" s="23"/>
      <c r="Q88" s="23"/>
      <c r="R88" s="23">
        <v>0</v>
      </c>
      <c r="S88" s="23">
        <v>0</v>
      </c>
      <c r="T88" s="23">
        <v>0</v>
      </c>
      <c r="U88" s="23" t="s">
        <v>194</v>
      </c>
      <c r="V88" s="26">
        <v>1</v>
      </c>
      <c r="W88" s="24" t="s">
        <v>26</v>
      </c>
      <c r="X88" s="27" t="s">
        <v>297</v>
      </c>
      <c r="Y88" s="28">
        <v>43980</v>
      </c>
      <c r="Z88" s="28"/>
      <c r="AA88" s="29">
        <v>0</v>
      </c>
    </row>
    <row r="89" spans="1:27" x14ac:dyDescent="0.25">
      <c r="A89" s="20" t="s">
        <v>262</v>
      </c>
      <c r="B89" s="32">
        <v>2</v>
      </c>
      <c r="C89" s="22">
        <v>1925.64</v>
      </c>
      <c r="D89" s="23">
        <v>12.17</v>
      </c>
      <c r="E89" s="23">
        <v>0</v>
      </c>
      <c r="F89" s="22">
        <v>0</v>
      </c>
      <c r="G89" s="22">
        <v>0</v>
      </c>
      <c r="H89" s="24">
        <v>198.04</v>
      </c>
      <c r="I89" s="24">
        <v>175.49</v>
      </c>
      <c r="J89" s="24">
        <v>0</v>
      </c>
      <c r="K89" s="24">
        <v>52.07</v>
      </c>
      <c r="L89" s="25">
        <f t="shared" si="1"/>
        <v>1908.2900000000004</v>
      </c>
      <c r="M89" s="23">
        <v>0</v>
      </c>
      <c r="N89" s="23">
        <v>0</v>
      </c>
      <c r="O89" s="23">
        <v>0</v>
      </c>
      <c r="P89" s="23"/>
      <c r="Q89" s="23"/>
      <c r="R89" s="23">
        <v>0</v>
      </c>
      <c r="S89" s="23">
        <v>0</v>
      </c>
      <c r="T89" s="23">
        <v>0</v>
      </c>
      <c r="U89" s="23" t="s">
        <v>198</v>
      </c>
      <c r="V89" s="26">
        <v>1</v>
      </c>
      <c r="W89" s="24" t="s">
        <v>217</v>
      </c>
      <c r="X89" s="27" t="s">
        <v>437</v>
      </c>
      <c r="Y89" s="28">
        <v>44138</v>
      </c>
      <c r="Z89" s="28"/>
      <c r="AA89" s="29">
        <v>0</v>
      </c>
    </row>
    <row r="90" spans="1:27" x14ac:dyDescent="0.25">
      <c r="A90" s="20" t="s">
        <v>262</v>
      </c>
      <c r="B90" s="32">
        <v>2</v>
      </c>
      <c r="C90" s="22">
        <v>4459.75</v>
      </c>
      <c r="D90" s="23">
        <v>0</v>
      </c>
      <c r="E90" s="23">
        <v>0</v>
      </c>
      <c r="F90" s="22">
        <v>0</v>
      </c>
      <c r="G90" s="22">
        <v>0</v>
      </c>
      <c r="H90" s="24">
        <v>613.22</v>
      </c>
      <c r="I90" s="24">
        <v>560.44000000000005</v>
      </c>
      <c r="J90" s="24">
        <v>377.5</v>
      </c>
      <c r="K90" s="24">
        <v>7.49</v>
      </c>
      <c r="L90" s="25">
        <f t="shared" si="1"/>
        <v>4127.5400000000009</v>
      </c>
      <c r="M90" s="23">
        <v>0</v>
      </c>
      <c r="N90" s="23">
        <v>0</v>
      </c>
      <c r="O90" s="23">
        <v>0</v>
      </c>
      <c r="P90" s="23"/>
      <c r="Q90" s="23"/>
      <c r="R90" s="23">
        <v>0</v>
      </c>
      <c r="S90" s="23">
        <v>0</v>
      </c>
      <c r="T90" s="23">
        <v>0</v>
      </c>
      <c r="U90" s="23" t="s">
        <v>39</v>
      </c>
      <c r="V90" s="26">
        <v>1</v>
      </c>
      <c r="W90" s="24" t="s">
        <v>27</v>
      </c>
      <c r="X90" s="27" t="s">
        <v>291</v>
      </c>
      <c r="Y90" s="28">
        <v>43977</v>
      </c>
      <c r="Z90" s="28"/>
      <c r="AA90" s="29">
        <v>0</v>
      </c>
    </row>
    <row r="91" spans="1:27" x14ac:dyDescent="0.25">
      <c r="A91" s="20" t="s">
        <v>262</v>
      </c>
      <c r="B91" s="32">
        <v>2</v>
      </c>
      <c r="C91" s="22">
        <v>2222.0100000000002</v>
      </c>
      <c r="D91" s="23">
        <v>0</v>
      </c>
      <c r="E91" s="23">
        <v>0</v>
      </c>
      <c r="F91" s="22">
        <v>0</v>
      </c>
      <c r="G91" s="22">
        <v>0</v>
      </c>
      <c r="H91" s="24">
        <v>179.46</v>
      </c>
      <c r="I91" s="24">
        <v>205.56</v>
      </c>
      <c r="J91" s="24">
        <v>0</v>
      </c>
      <c r="K91" s="24">
        <v>0</v>
      </c>
      <c r="L91" s="25">
        <f t="shared" si="1"/>
        <v>2195.9100000000003</v>
      </c>
      <c r="M91" s="23">
        <v>0</v>
      </c>
      <c r="N91" s="23">
        <v>0</v>
      </c>
      <c r="O91" s="23">
        <v>0</v>
      </c>
      <c r="P91" s="23"/>
      <c r="Q91" s="23"/>
      <c r="R91" s="23">
        <v>0</v>
      </c>
      <c r="S91" s="23">
        <v>0</v>
      </c>
      <c r="T91" s="23">
        <v>0</v>
      </c>
      <c r="U91" s="23" t="s">
        <v>41</v>
      </c>
      <c r="V91" s="26">
        <v>1</v>
      </c>
      <c r="W91" s="24" t="s">
        <v>125</v>
      </c>
      <c r="X91" s="27" t="s">
        <v>358</v>
      </c>
      <c r="Y91" s="28">
        <v>44013</v>
      </c>
      <c r="Z91" s="28"/>
      <c r="AA91" s="29">
        <v>0</v>
      </c>
    </row>
    <row r="92" spans="1:27" x14ac:dyDescent="0.25">
      <c r="A92" s="20" t="s">
        <v>262</v>
      </c>
      <c r="B92" s="32">
        <v>2</v>
      </c>
      <c r="C92" s="22">
        <v>1786.41</v>
      </c>
      <c r="D92" s="23">
        <v>0</v>
      </c>
      <c r="E92" s="23">
        <v>0</v>
      </c>
      <c r="F92" s="22">
        <v>0</v>
      </c>
      <c r="G92" s="22">
        <v>3.41</v>
      </c>
      <c r="H92" s="24">
        <v>179.46</v>
      </c>
      <c r="I92" s="24">
        <v>159.62</v>
      </c>
      <c r="J92" s="24">
        <v>0</v>
      </c>
      <c r="K92" s="24">
        <v>8.9499999999999993</v>
      </c>
      <c r="L92" s="25">
        <f t="shared" si="1"/>
        <v>1800.7100000000003</v>
      </c>
      <c r="M92" s="23">
        <v>0</v>
      </c>
      <c r="N92" s="23">
        <v>0</v>
      </c>
      <c r="O92" s="23">
        <v>0</v>
      </c>
      <c r="P92" s="23"/>
      <c r="Q92" s="23"/>
      <c r="R92" s="23">
        <v>0</v>
      </c>
      <c r="S92" s="23">
        <v>0</v>
      </c>
      <c r="T92" s="23">
        <v>0</v>
      </c>
      <c r="U92" s="23" t="s">
        <v>41</v>
      </c>
      <c r="V92" s="26">
        <v>1</v>
      </c>
      <c r="W92" s="24" t="s">
        <v>126</v>
      </c>
      <c r="X92" s="27" t="s">
        <v>359</v>
      </c>
      <c r="Y92" s="28">
        <v>44013</v>
      </c>
      <c r="Z92" s="28"/>
      <c r="AA92" s="29">
        <v>0</v>
      </c>
    </row>
    <row r="93" spans="1:27" x14ac:dyDescent="0.25">
      <c r="A93" s="20" t="s">
        <v>262</v>
      </c>
      <c r="B93" s="32">
        <v>2</v>
      </c>
      <c r="C93" s="22">
        <v>3815.53</v>
      </c>
      <c r="D93" s="23">
        <v>0</v>
      </c>
      <c r="E93" s="23">
        <v>0</v>
      </c>
      <c r="F93" s="22">
        <v>0</v>
      </c>
      <c r="G93" s="22">
        <v>0</v>
      </c>
      <c r="H93" s="24">
        <v>0</v>
      </c>
      <c r="I93" s="24">
        <v>385.45</v>
      </c>
      <c r="J93" s="24">
        <v>131.27000000000001</v>
      </c>
      <c r="K93" s="24">
        <v>0</v>
      </c>
      <c r="L93" s="25">
        <f t="shared" si="1"/>
        <v>3298.8100000000004</v>
      </c>
      <c r="M93" s="23">
        <v>0</v>
      </c>
      <c r="N93" s="23">
        <v>0</v>
      </c>
      <c r="O93" s="23">
        <v>0</v>
      </c>
      <c r="P93" s="23"/>
      <c r="Q93" s="23"/>
      <c r="R93" s="23">
        <v>0</v>
      </c>
      <c r="S93" s="23">
        <v>0</v>
      </c>
      <c r="T93" s="23">
        <v>0</v>
      </c>
      <c r="U93" s="23" t="s">
        <v>39</v>
      </c>
      <c r="V93" s="26">
        <v>1</v>
      </c>
      <c r="W93" s="24" t="s">
        <v>127</v>
      </c>
      <c r="X93" s="27" t="s">
        <v>397</v>
      </c>
      <c r="Y93" s="28">
        <v>44045</v>
      </c>
      <c r="Z93" s="28"/>
      <c r="AA93" s="29">
        <v>0</v>
      </c>
    </row>
    <row r="94" spans="1:27" x14ac:dyDescent="0.25">
      <c r="A94" s="20" t="s">
        <v>262</v>
      </c>
      <c r="B94" s="32">
        <v>2</v>
      </c>
      <c r="C94" s="22">
        <v>2247.62</v>
      </c>
      <c r="D94" s="23">
        <v>0</v>
      </c>
      <c r="E94" s="23">
        <v>0</v>
      </c>
      <c r="F94" s="22">
        <v>0</v>
      </c>
      <c r="G94" s="22">
        <v>4.91</v>
      </c>
      <c r="H94" s="24">
        <v>176.47</v>
      </c>
      <c r="I94" s="24">
        <v>208.28</v>
      </c>
      <c r="J94" s="24">
        <v>23.39</v>
      </c>
      <c r="K94" s="24">
        <v>0</v>
      </c>
      <c r="L94" s="25">
        <f t="shared" si="1"/>
        <v>2197.3299999999995</v>
      </c>
      <c r="M94" s="23">
        <v>0</v>
      </c>
      <c r="N94" s="23">
        <v>0</v>
      </c>
      <c r="O94" s="23">
        <v>0</v>
      </c>
      <c r="P94" s="23"/>
      <c r="Q94" s="23"/>
      <c r="R94" s="23">
        <v>0</v>
      </c>
      <c r="S94" s="23">
        <v>0</v>
      </c>
      <c r="T94" s="23">
        <v>0</v>
      </c>
      <c r="U94" s="23" t="s">
        <v>41</v>
      </c>
      <c r="V94" s="26">
        <v>1</v>
      </c>
      <c r="W94" s="24" t="s">
        <v>454</v>
      </c>
      <c r="X94" s="27" t="s">
        <v>455</v>
      </c>
      <c r="Y94" s="28">
        <v>44167</v>
      </c>
      <c r="Z94" s="28"/>
      <c r="AA94" s="29">
        <v>0</v>
      </c>
    </row>
    <row r="95" spans="1:27" x14ac:dyDescent="0.25">
      <c r="A95" s="20" t="s">
        <v>262</v>
      </c>
      <c r="B95" s="32">
        <v>2</v>
      </c>
      <c r="C95" s="22">
        <v>2744.95</v>
      </c>
      <c r="D95" s="23">
        <v>0</v>
      </c>
      <c r="E95" s="23">
        <v>0</v>
      </c>
      <c r="F95" s="22">
        <v>0</v>
      </c>
      <c r="G95" s="22">
        <v>0</v>
      </c>
      <c r="H95" s="24">
        <v>307.27999999999997</v>
      </c>
      <c r="I95" s="24">
        <v>283.66000000000003</v>
      </c>
      <c r="J95" s="24">
        <v>64.84</v>
      </c>
      <c r="K95" s="24">
        <v>76.739999999999995</v>
      </c>
      <c r="L95" s="25">
        <f t="shared" si="1"/>
        <v>2626.99</v>
      </c>
      <c r="M95" s="23">
        <v>0</v>
      </c>
      <c r="N95" s="23">
        <v>0</v>
      </c>
      <c r="O95" s="23">
        <v>0</v>
      </c>
      <c r="P95" s="23"/>
      <c r="Q95" s="23"/>
      <c r="R95" s="23">
        <v>0</v>
      </c>
      <c r="S95" s="23">
        <v>0</v>
      </c>
      <c r="T95" s="23">
        <v>0</v>
      </c>
      <c r="U95" s="23" t="s">
        <v>196</v>
      </c>
      <c r="V95" s="26">
        <v>1</v>
      </c>
      <c r="W95" s="24" t="s">
        <v>61</v>
      </c>
      <c r="X95" s="27" t="s">
        <v>306</v>
      </c>
      <c r="Y95" s="28">
        <v>43987</v>
      </c>
      <c r="Z95" s="28"/>
      <c r="AA95" s="29">
        <v>0</v>
      </c>
    </row>
    <row r="96" spans="1:27" x14ac:dyDescent="0.25">
      <c r="A96" s="20" t="s">
        <v>262</v>
      </c>
      <c r="B96" s="32">
        <v>2</v>
      </c>
      <c r="C96" s="22">
        <v>1790.413</v>
      </c>
      <c r="D96" s="23">
        <v>32.409999999999997</v>
      </c>
      <c r="E96" s="23">
        <v>0</v>
      </c>
      <c r="F96" s="22">
        <v>0</v>
      </c>
      <c r="G96" s="22">
        <v>7.05</v>
      </c>
      <c r="H96" s="24">
        <v>180</v>
      </c>
      <c r="I96" s="24">
        <v>163.75</v>
      </c>
      <c r="J96" s="24">
        <v>0</v>
      </c>
      <c r="K96" s="24">
        <v>44.96</v>
      </c>
      <c r="L96" s="25">
        <f t="shared" si="1"/>
        <v>1801.163</v>
      </c>
      <c r="M96" s="23">
        <v>0</v>
      </c>
      <c r="N96" s="23">
        <v>0</v>
      </c>
      <c r="O96" s="23">
        <v>0</v>
      </c>
      <c r="P96" s="23"/>
      <c r="Q96" s="23"/>
      <c r="R96" s="23">
        <v>0</v>
      </c>
      <c r="S96" s="23">
        <v>0</v>
      </c>
      <c r="T96" s="23">
        <v>0</v>
      </c>
      <c r="U96" s="23" t="s">
        <v>101</v>
      </c>
      <c r="V96" s="26">
        <v>1</v>
      </c>
      <c r="W96" s="24" t="s">
        <v>62</v>
      </c>
      <c r="X96" s="27" t="s">
        <v>336</v>
      </c>
      <c r="Y96" s="28">
        <v>44005</v>
      </c>
      <c r="Z96" s="28"/>
      <c r="AA96" s="29">
        <v>0</v>
      </c>
    </row>
    <row r="97" spans="1:27" x14ac:dyDescent="0.25">
      <c r="A97" s="20" t="s">
        <v>262</v>
      </c>
      <c r="B97" s="32">
        <v>2</v>
      </c>
      <c r="C97" s="22">
        <v>1786.41</v>
      </c>
      <c r="D97" s="23">
        <v>0</v>
      </c>
      <c r="E97" s="23">
        <v>0</v>
      </c>
      <c r="F97" s="22">
        <v>0</v>
      </c>
      <c r="G97" s="22">
        <v>4.05</v>
      </c>
      <c r="H97" s="24">
        <v>179.46</v>
      </c>
      <c r="I97" s="24">
        <v>160.41999999999999</v>
      </c>
      <c r="J97" s="24">
        <v>0</v>
      </c>
      <c r="K97" s="24">
        <v>0</v>
      </c>
      <c r="L97" s="25">
        <f t="shared" si="1"/>
        <v>1809.5</v>
      </c>
      <c r="M97" s="23">
        <v>0</v>
      </c>
      <c r="N97" s="23">
        <v>0</v>
      </c>
      <c r="O97" s="23">
        <v>0</v>
      </c>
      <c r="P97" s="23"/>
      <c r="Q97" s="23"/>
      <c r="R97" s="23">
        <v>0</v>
      </c>
      <c r="S97" s="23">
        <v>0</v>
      </c>
      <c r="T97" s="23">
        <v>0</v>
      </c>
      <c r="U97" s="23" t="s">
        <v>41</v>
      </c>
      <c r="V97" s="26">
        <v>1</v>
      </c>
      <c r="W97" s="24" t="s">
        <v>63</v>
      </c>
      <c r="X97" s="27" t="s">
        <v>320</v>
      </c>
      <c r="Y97" s="28">
        <v>44000</v>
      </c>
      <c r="Z97" s="28"/>
      <c r="AA97" s="29">
        <v>0</v>
      </c>
    </row>
    <row r="98" spans="1:27" x14ac:dyDescent="0.25">
      <c r="A98" s="20" t="s">
        <v>262</v>
      </c>
      <c r="B98" s="32">
        <v>2</v>
      </c>
      <c r="C98" s="22">
        <v>3508.92</v>
      </c>
      <c r="D98" s="23">
        <v>0</v>
      </c>
      <c r="E98" s="23">
        <v>0</v>
      </c>
      <c r="F98" s="22">
        <v>0</v>
      </c>
      <c r="G98" s="22">
        <v>23.41</v>
      </c>
      <c r="H98" s="24">
        <v>306.61</v>
      </c>
      <c r="I98" s="24">
        <v>383.1</v>
      </c>
      <c r="J98" s="24">
        <v>157.55000000000001</v>
      </c>
      <c r="K98" s="24">
        <v>16.77</v>
      </c>
      <c r="L98" s="25">
        <f t="shared" si="1"/>
        <v>3281.52</v>
      </c>
      <c r="M98" s="23">
        <v>0</v>
      </c>
      <c r="N98" s="23">
        <v>0</v>
      </c>
      <c r="O98" s="23">
        <v>0</v>
      </c>
      <c r="P98" s="23"/>
      <c r="Q98" s="23"/>
      <c r="R98" s="23">
        <v>0</v>
      </c>
      <c r="S98" s="23">
        <v>0</v>
      </c>
      <c r="T98" s="23">
        <v>0</v>
      </c>
      <c r="U98" s="23" t="s">
        <v>39</v>
      </c>
      <c r="V98" s="26">
        <v>1</v>
      </c>
      <c r="W98" s="24" t="s">
        <v>218</v>
      </c>
      <c r="X98" s="27" t="s">
        <v>441</v>
      </c>
      <c r="Y98" s="28">
        <v>44160</v>
      </c>
      <c r="Z98" s="28"/>
      <c r="AA98" s="29">
        <v>0</v>
      </c>
    </row>
    <row r="99" spans="1:27" x14ac:dyDescent="0.25">
      <c r="A99" s="20" t="s">
        <v>262</v>
      </c>
      <c r="B99" s="32">
        <v>2</v>
      </c>
      <c r="C99" s="22">
        <v>2239.7800000000002</v>
      </c>
      <c r="D99" s="23">
        <v>156.4</v>
      </c>
      <c r="E99" s="23">
        <v>0</v>
      </c>
      <c r="F99" s="22">
        <v>1045.8399999999999</v>
      </c>
      <c r="G99" s="22">
        <v>0.64</v>
      </c>
      <c r="H99" s="24">
        <v>17.95</v>
      </c>
      <c r="I99" s="24">
        <v>29.76</v>
      </c>
      <c r="J99" s="24">
        <v>0</v>
      </c>
      <c r="K99" s="24">
        <v>3430.85</v>
      </c>
      <c r="L99" s="25">
        <f t="shared" si="1"/>
        <v>0</v>
      </c>
      <c r="M99" s="23">
        <v>0</v>
      </c>
      <c r="N99" s="23">
        <v>0</v>
      </c>
      <c r="O99" s="23">
        <v>0</v>
      </c>
      <c r="P99" s="23"/>
      <c r="Q99" s="23"/>
      <c r="R99" s="23">
        <v>0</v>
      </c>
      <c r="S99" s="23">
        <v>0</v>
      </c>
      <c r="T99" s="23">
        <v>0</v>
      </c>
      <c r="U99" s="23" t="s">
        <v>41</v>
      </c>
      <c r="V99" s="26">
        <v>1</v>
      </c>
      <c r="W99" s="24" t="s">
        <v>128</v>
      </c>
      <c r="X99" s="27" t="s">
        <v>403</v>
      </c>
      <c r="Y99" s="28">
        <v>44050</v>
      </c>
      <c r="Z99" s="28" t="s">
        <v>468</v>
      </c>
      <c r="AA99" s="29">
        <v>0</v>
      </c>
    </row>
    <row r="100" spans="1:27" x14ac:dyDescent="0.25">
      <c r="A100" s="20" t="s">
        <v>262</v>
      </c>
      <c r="B100" s="32">
        <v>2</v>
      </c>
      <c r="C100" s="22">
        <v>1786.41</v>
      </c>
      <c r="D100" s="23">
        <v>0</v>
      </c>
      <c r="E100" s="23">
        <v>0</v>
      </c>
      <c r="F100" s="22">
        <v>0</v>
      </c>
      <c r="G100" s="22">
        <v>9.3800000000000008</v>
      </c>
      <c r="H100" s="24">
        <v>179.46</v>
      </c>
      <c r="I100" s="24">
        <v>160.41999999999999</v>
      </c>
      <c r="J100" s="24">
        <v>0</v>
      </c>
      <c r="K100" s="24">
        <v>0</v>
      </c>
      <c r="L100" s="25">
        <f t="shared" si="1"/>
        <v>1814.8300000000002</v>
      </c>
      <c r="M100" s="23">
        <v>0</v>
      </c>
      <c r="N100" s="23">
        <v>0</v>
      </c>
      <c r="O100" s="23">
        <v>0</v>
      </c>
      <c r="P100" s="23"/>
      <c r="Q100" s="23"/>
      <c r="R100" s="23">
        <v>0</v>
      </c>
      <c r="S100" s="23">
        <v>0</v>
      </c>
      <c r="T100" s="23">
        <v>0</v>
      </c>
      <c r="U100" s="23" t="s">
        <v>41</v>
      </c>
      <c r="V100" s="26">
        <v>1</v>
      </c>
      <c r="W100" s="24" t="s">
        <v>129</v>
      </c>
      <c r="X100" s="27" t="s">
        <v>407</v>
      </c>
      <c r="Y100" s="28">
        <v>44050</v>
      </c>
      <c r="Z100" s="28"/>
      <c r="AA100" s="29">
        <v>0</v>
      </c>
    </row>
    <row r="101" spans="1:27" x14ac:dyDescent="0.25">
      <c r="A101" s="20" t="s">
        <v>262</v>
      </c>
      <c r="B101" s="32">
        <v>2</v>
      </c>
      <c r="C101" s="22">
        <v>1786.41</v>
      </c>
      <c r="D101" s="23">
        <v>26.43</v>
      </c>
      <c r="E101" s="23">
        <v>0</v>
      </c>
      <c r="F101" s="22">
        <v>0</v>
      </c>
      <c r="G101" s="22">
        <v>0</v>
      </c>
      <c r="H101" s="24">
        <v>179.46</v>
      </c>
      <c r="I101" s="24">
        <v>162.66</v>
      </c>
      <c r="J101" s="24">
        <v>0</v>
      </c>
      <c r="K101" s="24">
        <v>1.56</v>
      </c>
      <c r="L101" s="25">
        <f t="shared" si="1"/>
        <v>1828.0800000000002</v>
      </c>
      <c r="M101" s="23">
        <v>0</v>
      </c>
      <c r="N101" s="23">
        <v>0</v>
      </c>
      <c r="O101" s="23">
        <v>0</v>
      </c>
      <c r="P101" s="23"/>
      <c r="Q101" s="23"/>
      <c r="R101" s="23">
        <v>0</v>
      </c>
      <c r="S101" s="23">
        <v>0</v>
      </c>
      <c r="T101" s="23">
        <v>0</v>
      </c>
      <c r="U101" s="23" t="s">
        <v>41</v>
      </c>
      <c r="V101" s="26">
        <v>1</v>
      </c>
      <c r="W101" s="24" t="s">
        <v>130</v>
      </c>
      <c r="X101" s="27" t="s">
        <v>406</v>
      </c>
      <c r="Y101" s="28">
        <v>44050</v>
      </c>
      <c r="Z101" s="28"/>
      <c r="AA101" s="29">
        <v>0</v>
      </c>
    </row>
    <row r="102" spans="1:27" x14ac:dyDescent="0.25">
      <c r="A102" s="20" t="s">
        <v>262</v>
      </c>
      <c r="B102" s="32">
        <v>2</v>
      </c>
      <c r="C102" s="22">
        <v>4453.1099999999997</v>
      </c>
      <c r="D102" s="23">
        <v>0</v>
      </c>
      <c r="E102" s="23">
        <v>0</v>
      </c>
      <c r="F102" s="22">
        <v>0</v>
      </c>
      <c r="G102" s="22">
        <v>0</v>
      </c>
      <c r="H102" s="24">
        <v>613.22</v>
      </c>
      <c r="I102" s="24">
        <v>491.77</v>
      </c>
      <c r="J102" s="24">
        <v>393.15</v>
      </c>
      <c r="K102" s="24">
        <v>0</v>
      </c>
      <c r="L102" s="25">
        <f t="shared" si="1"/>
        <v>4181.41</v>
      </c>
      <c r="M102" s="23">
        <v>0</v>
      </c>
      <c r="N102" s="23">
        <v>0</v>
      </c>
      <c r="O102" s="23">
        <v>0</v>
      </c>
      <c r="P102" s="23"/>
      <c r="Q102" s="23"/>
      <c r="R102" s="23">
        <v>0</v>
      </c>
      <c r="S102" s="23">
        <v>0</v>
      </c>
      <c r="T102" s="23">
        <v>0</v>
      </c>
      <c r="U102" s="23" t="s">
        <v>197</v>
      </c>
      <c r="V102" s="26">
        <v>1</v>
      </c>
      <c r="W102" s="24" t="s">
        <v>64</v>
      </c>
      <c r="X102" s="27" t="s">
        <v>313</v>
      </c>
      <c r="Y102" s="28">
        <v>43999</v>
      </c>
      <c r="Z102" s="28"/>
      <c r="AA102" s="29">
        <v>0</v>
      </c>
    </row>
    <row r="103" spans="1:27" x14ac:dyDescent="0.25">
      <c r="A103" s="20" t="s">
        <v>262</v>
      </c>
      <c r="B103" s="32">
        <v>2</v>
      </c>
      <c r="C103" s="22">
        <v>2215.5700000000002</v>
      </c>
      <c r="D103" s="23">
        <v>0</v>
      </c>
      <c r="E103" s="23">
        <v>0</v>
      </c>
      <c r="F103" s="22">
        <v>0</v>
      </c>
      <c r="G103" s="22">
        <v>3.2</v>
      </c>
      <c r="H103" s="24">
        <v>180</v>
      </c>
      <c r="I103" s="24">
        <v>204.86</v>
      </c>
      <c r="J103" s="24">
        <v>21.5</v>
      </c>
      <c r="K103" s="24">
        <v>44.96</v>
      </c>
      <c r="L103" s="25">
        <f t="shared" si="1"/>
        <v>2127.4499999999998</v>
      </c>
      <c r="M103" s="23">
        <v>0</v>
      </c>
      <c r="N103" s="23">
        <v>0</v>
      </c>
      <c r="O103" s="23">
        <v>0</v>
      </c>
      <c r="P103" s="23"/>
      <c r="Q103" s="23"/>
      <c r="R103" s="23">
        <v>0</v>
      </c>
      <c r="S103" s="23">
        <v>0</v>
      </c>
      <c r="T103" s="23">
        <v>0</v>
      </c>
      <c r="U103" s="23" t="s">
        <v>101</v>
      </c>
      <c r="V103" s="26">
        <v>1</v>
      </c>
      <c r="W103" s="24" t="s">
        <v>133</v>
      </c>
      <c r="X103" s="27" t="s">
        <v>379</v>
      </c>
      <c r="Y103" s="28">
        <v>44023</v>
      </c>
      <c r="Z103" s="28"/>
      <c r="AA103" s="29">
        <v>0</v>
      </c>
    </row>
    <row r="104" spans="1:27" x14ac:dyDescent="0.25">
      <c r="A104" s="20" t="s">
        <v>262</v>
      </c>
      <c r="B104" s="32">
        <v>2</v>
      </c>
      <c r="C104" s="22">
        <v>2588.83</v>
      </c>
      <c r="D104" s="23">
        <v>0</v>
      </c>
      <c r="E104" s="23">
        <v>0</v>
      </c>
      <c r="F104" s="22">
        <v>1108.95</v>
      </c>
      <c r="G104" s="22">
        <v>0</v>
      </c>
      <c r="H104" s="24">
        <v>191.57</v>
      </c>
      <c r="I104" s="24">
        <v>74.849999999999994</v>
      </c>
      <c r="J104" s="24">
        <v>222.5</v>
      </c>
      <c r="K104" s="24">
        <v>3592</v>
      </c>
      <c r="L104" s="25">
        <f t="shared" si="1"/>
        <v>0</v>
      </c>
      <c r="M104" s="23">
        <v>0</v>
      </c>
      <c r="N104" s="23">
        <v>0</v>
      </c>
      <c r="O104" s="23">
        <v>0</v>
      </c>
      <c r="P104" s="23"/>
      <c r="Q104" s="23"/>
      <c r="R104" s="23">
        <v>0</v>
      </c>
      <c r="S104" s="23">
        <v>0</v>
      </c>
      <c r="T104" s="23">
        <v>0</v>
      </c>
      <c r="U104" s="23" t="s">
        <v>222</v>
      </c>
      <c r="V104" s="26">
        <v>1</v>
      </c>
      <c r="W104" s="24" t="s">
        <v>219</v>
      </c>
      <c r="X104" s="27" t="s">
        <v>434</v>
      </c>
      <c r="Y104" s="28">
        <v>44138</v>
      </c>
      <c r="Z104" s="28" t="s">
        <v>468</v>
      </c>
      <c r="AA104" s="29">
        <v>0</v>
      </c>
    </row>
    <row r="105" spans="1:27" x14ac:dyDescent="0.25">
      <c r="A105" s="20" t="s">
        <v>262</v>
      </c>
      <c r="B105" s="32">
        <v>2</v>
      </c>
      <c r="C105" s="22">
        <v>2173.0700000000002</v>
      </c>
      <c r="D105" s="23">
        <v>0</v>
      </c>
      <c r="E105" s="23">
        <v>0</v>
      </c>
      <c r="F105" s="22">
        <v>0</v>
      </c>
      <c r="G105" s="22">
        <v>0</v>
      </c>
      <c r="H105" s="24">
        <v>179.46</v>
      </c>
      <c r="I105" s="24">
        <v>199.69</v>
      </c>
      <c r="J105" s="24">
        <v>18.66</v>
      </c>
      <c r="K105" s="24">
        <v>0</v>
      </c>
      <c r="L105" s="25">
        <f t="shared" si="1"/>
        <v>2134.1800000000003</v>
      </c>
      <c r="M105" s="23">
        <v>0</v>
      </c>
      <c r="N105" s="23">
        <v>0</v>
      </c>
      <c r="O105" s="23">
        <v>0</v>
      </c>
      <c r="P105" s="23"/>
      <c r="Q105" s="23"/>
      <c r="R105" s="23">
        <v>0</v>
      </c>
      <c r="S105" s="23">
        <v>0</v>
      </c>
      <c r="T105" s="23">
        <v>0</v>
      </c>
      <c r="U105" s="23" t="s">
        <v>41</v>
      </c>
      <c r="V105" s="26">
        <v>1</v>
      </c>
      <c r="W105" s="24" t="s">
        <v>65</v>
      </c>
      <c r="X105" s="27" t="s">
        <v>348</v>
      </c>
      <c r="Y105" s="28">
        <v>43998</v>
      </c>
      <c r="Z105" s="28"/>
      <c r="AA105" s="29">
        <v>0</v>
      </c>
    </row>
    <row r="106" spans="1:27" x14ac:dyDescent="0.25">
      <c r="A106" s="20" t="s">
        <v>262</v>
      </c>
      <c r="B106" s="32">
        <v>2</v>
      </c>
      <c r="C106" s="22">
        <v>1786.41</v>
      </c>
      <c r="D106" s="23">
        <v>0</v>
      </c>
      <c r="E106" s="23">
        <v>0</v>
      </c>
      <c r="F106" s="22">
        <v>0</v>
      </c>
      <c r="G106" s="22">
        <v>9.59</v>
      </c>
      <c r="H106" s="24">
        <v>179.46</v>
      </c>
      <c r="I106" s="24">
        <v>160.41999999999999</v>
      </c>
      <c r="J106" s="24">
        <v>0</v>
      </c>
      <c r="K106" s="24">
        <v>0</v>
      </c>
      <c r="L106" s="25">
        <f t="shared" si="1"/>
        <v>1815.04</v>
      </c>
      <c r="M106" s="23">
        <v>0</v>
      </c>
      <c r="N106" s="23">
        <v>0</v>
      </c>
      <c r="O106" s="23">
        <v>0</v>
      </c>
      <c r="P106" s="23"/>
      <c r="Q106" s="23"/>
      <c r="R106" s="23">
        <v>0</v>
      </c>
      <c r="S106" s="23">
        <v>0</v>
      </c>
      <c r="T106" s="23">
        <v>0</v>
      </c>
      <c r="U106" s="23" t="s">
        <v>41</v>
      </c>
      <c r="V106" s="26">
        <v>1</v>
      </c>
      <c r="W106" s="24" t="s">
        <v>28</v>
      </c>
      <c r="X106" s="27" t="s">
        <v>275</v>
      </c>
      <c r="Y106" s="28">
        <v>43973</v>
      </c>
      <c r="Z106" s="28"/>
      <c r="AA106" s="29">
        <v>0</v>
      </c>
    </row>
    <row r="107" spans="1:27" x14ac:dyDescent="0.25">
      <c r="A107" s="20" t="s">
        <v>262</v>
      </c>
      <c r="B107" s="32">
        <v>2</v>
      </c>
      <c r="C107" s="22">
        <v>2015.77</v>
      </c>
      <c r="D107" s="23">
        <v>22.1</v>
      </c>
      <c r="E107" s="23">
        <v>0</v>
      </c>
      <c r="F107" s="22">
        <v>0</v>
      </c>
      <c r="G107" s="22">
        <v>1.22</v>
      </c>
      <c r="H107" s="24">
        <v>0</v>
      </c>
      <c r="I107" s="24">
        <v>156.18</v>
      </c>
      <c r="J107" s="24">
        <v>0</v>
      </c>
      <c r="K107" s="24">
        <v>119.1</v>
      </c>
      <c r="L107" s="25">
        <f t="shared" si="1"/>
        <v>1763.81</v>
      </c>
      <c r="M107" s="23">
        <v>0</v>
      </c>
      <c r="N107" s="23">
        <v>0</v>
      </c>
      <c r="O107" s="23">
        <v>0</v>
      </c>
      <c r="P107" s="23"/>
      <c r="Q107" s="23"/>
      <c r="R107" s="23">
        <v>0</v>
      </c>
      <c r="S107" s="23">
        <v>0</v>
      </c>
      <c r="T107" s="23">
        <v>0</v>
      </c>
      <c r="U107" s="23" t="s">
        <v>41</v>
      </c>
      <c r="V107" s="26">
        <v>1</v>
      </c>
      <c r="W107" s="24" t="s">
        <v>134</v>
      </c>
      <c r="X107" s="27" t="s">
        <v>372</v>
      </c>
      <c r="Y107" s="28">
        <v>44016</v>
      </c>
      <c r="Z107" s="28"/>
      <c r="AA107" s="29">
        <v>0</v>
      </c>
    </row>
    <row r="108" spans="1:27" x14ac:dyDescent="0.25">
      <c r="A108" s="20" t="s">
        <v>262</v>
      </c>
      <c r="B108" s="32">
        <v>2</v>
      </c>
      <c r="C108" s="22">
        <v>1786.41</v>
      </c>
      <c r="D108" s="23">
        <v>26.28</v>
      </c>
      <c r="E108" s="23">
        <v>0</v>
      </c>
      <c r="F108" s="22">
        <v>0</v>
      </c>
      <c r="G108" s="22">
        <v>0</v>
      </c>
      <c r="H108" s="24">
        <v>179.46</v>
      </c>
      <c r="I108" s="24">
        <v>162.79</v>
      </c>
      <c r="J108" s="24">
        <v>0</v>
      </c>
      <c r="K108" s="24">
        <v>0</v>
      </c>
      <c r="L108" s="25">
        <f t="shared" si="1"/>
        <v>1829.3600000000001</v>
      </c>
      <c r="M108" s="23">
        <v>0</v>
      </c>
      <c r="N108" s="23">
        <v>0</v>
      </c>
      <c r="O108" s="23">
        <v>0</v>
      </c>
      <c r="P108" s="23"/>
      <c r="Q108" s="23"/>
      <c r="R108" s="23">
        <v>0</v>
      </c>
      <c r="S108" s="23">
        <v>0</v>
      </c>
      <c r="T108" s="23">
        <v>0</v>
      </c>
      <c r="U108" s="23" t="s">
        <v>41</v>
      </c>
      <c r="V108" s="26">
        <v>1</v>
      </c>
      <c r="W108" s="24" t="s">
        <v>135</v>
      </c>
      <c r="X108" s="27" t="s">
        <v>385</v>
      </c>
      <c r="Y108" s="28">
        <v>44034</v>
      </c>
      <c r="Z108" s="28"/>
      <c r="AA108" s="29">
        <v>0</v>
      </c>
    </row>
    <row r="109" spans="1:27" x14ac:dyDescent="0.25">
      <c r="A109" s="20" t="s">
        <v>262</v>
      </c>
      <c r="B109" s="32">
        <v>2</v>
      </c>
      <c r="C109" s="22">
        <v>2599.42</v>
      </c>
      <c r="D109" s="23">
        <v>0</v>
      </c>
      <c r="E109" s="23">
        <v>0</v>
      </c>
      <c r="F109" s="22">
        <v>0</v>
      </c>
      <c r="G109" s="22">
        <v>0</v>
      </c>
      <c r="H109" s="24">
        <v>0</v>
      </c>
      <c r="I109" s="24">
        <v>229.32</v>
      </c>
      <c r="J109" s="24">
        <v>34.96</v>
      </c>
      <c r="K109" s="24">
        <v>0</v>
      </c>
      <c r="L109" s="25">
        <f t="shared" si="1"/>
        <v>2335.14</v>
      </c>
      <c r="M109" s="23">
        <v>0</v>
      </c>
      <c r="N109" s="23">
        <v>0</v>
      </c>
      <c r="O109" s="23">
        <v>0</v>
      </c>
      <c r="P109" s="23"/>
      <c r="Q109" s="23"/>
      <c r="R109" s="23">
        <v>0</v>
      </c>
      <c r="S109" s="23">
        <v>0</v>
      </c>
      <c r="T109" s="23">
        <v>0</v>
      </c>
      <c r="U109" s="23" t="s">
        <v>150</v>
      </c>
      <c r="V109" s="26">
        <v>1</v>
      </c>
      <c r="W109" s="24" t="s">
        <v>136</v>
      </c>
      <c r="X109" s="27" t="s">
        <v>383</v>
      </c>
      <c r="Y109" s="28">
        <v>44032</v>
      </c>
      <c r="Z109" s="28"/>
      <c r="AA109" s="29">
        <v>0</v>
      </c>
    </row>
    <row r="110" spans="1:27" x14ac:dyDescent="0.25">
      <c r="A110" s="20" t="s">
        <v>262</v>
      </c>
      <c r="B110" s="32">
        <v>2</v>
      </c>
      <c r="C110" s="22">
        <v>2192.41</v>
      </c>
      <c r="D110" s="23">
        <v>0</v>
      </c>
      <c r="E110" s="23">
        <v>0</v>
      </c>
      <c r="F110" s="22">
        <v>0</v>
      </c>
      <c r="G110" s="22">
        <v>0</v>
      </c>
      <c r="H110" s="24">
        <v>233.6</v>
      </c>
      <c r="I110" s="24">
        <v>208.51</v>
      </c>
      <c r="J110" s="24">
        <v>23.51</v>
      </c>
      <c r="K110" s="24">
        <v>163.46</v>
      </c>
      <c r="L110" s="25">
        <f t="shared" si="1"/>
        <v>2030.5299999999997</v>
      </c>
      <c r="M110" s="23">
        <v>0</v>
      </c>
      <c r="N110" s="23">
        <v>0</v>
      </c>
      <c r="O110" s="23">
        <v>0</v>
      </c>
      <c r="P110" s="23"/>
      <c r="Q110" s="23"/>
      <c r="R110" s="23">
        <v>0</v>
      </c>
      <c r="S110" s="23">
        <v>0</v>
      </c>
      <c r="T110" s="23">
        <v>0</v>
      </c>
      <c r="U110" s="23" t="s">
        <v>198</v>
      </c>
      <c r="V110" s="26">
        <v>1</v>
      </c>
      <c r="W110" s="24" t="s">
        <v>66</v>
      </c>
      <c r="X110" s="27" t="s">
        <v>339</v>
      </c>
      <c r="Y110" s="28">
        <v>44004</v>
      </c>
      <c r="Z110" s="28"/>
      <c r="AA110" s="29">
        <v>0</v>
      </c>
    </row>
    <row r="111" spans="1:27" x14ac:dyDescent="0.25">
      <c r="A111" s="20" t="s">
        <v>262</v>
      </c>
      <c r="B111" s="32">
        <v>2</v>
      </c>
      <c r="C111" s="22">
        <v>1786.41</v>
      </c>
      <c r="D111" s="23">
        <v>31.41</v>
      </c>
      <c r="E111" s="23">
        <v>0</v>
      </c>
      <c r="F111" s="22">
        <v>0</v>
      </c>
      <c r="G111" s="22">
        <v>4.4800000000000004</v>
      </c>
      <c r="H111" s="24">
        <v>179.46</v>
      </c>
      <c r="I111" s="24">
        <v>163.25</v>
      </c>
      <c r="J111" s="24">
        <v>0</v>
      </c>
      <c r="K111" s="24">
        <v>0</v>
      </c>
      <c r="L111" s="25">
        <f t="shared" si="1"/>
        <v>1838.5100000000002</v>
      </c>
      <c r="M111" s="23">
        <v>0</v>
      </c>
      <c r="N111" s="23">
        <v>0</v>
      </c>
      <c r="O111" s="23">
        <v>0</v>
      </c>
      <c r="P111" s="23"/>
      <c r="Q111" s="23"/>
      <c r="R111" s="23">
        <v>0</v>
      </c>
      <c r="S111" s="23">
        <v>0</v>
      </c>
      <c r="T111" s="23">
        <v>0</v>
      </c>
      <c r="U111" s="23" t="s">
        <v>41</v>
      </c>
      <c r="V111" s="26">
        <v>1</v>
      </c>
      <c r="W111" s="24" t="s">
        <v>137</v>
      </c>
      <c r="X111" s="27" t="s">
        <v>364</v>
      </c>
      <c r="Y111" s="28">
        <v>44014</v>
      </c>
      <c r="Z111" s="28"/>
      <c r="AA111" s="29">
        <v>0</v>
      </c>
    </row>
    <row r="112" spans="1:27" x14ac:dyDescent="0.25">
      <c r="A112" s="20" t="s">
        <v>262</v>
      </c>
      <c r="B112" s="32">
        <v>2</v>
      </c>
      <c r="C112" s="22">
        <v>1729.5</v>
      </c>
      <c r="D112" s="23">
        <v>0</v>
      </c>
      <c r="E112" s="23">
        <v>0</v>
      </c>
      <c r="F112" s="22">
        <v>0</v>
      </c>
      <c r="G112" s="22">
        <v>0</v>
      </c>
      <c r="H112" s="24">
        <v>171.88</v>
      </c>
      <c r="I112" s="24">
        <v>154.62</v>
      </c>
      <c r="J112" s="24">
        <v>0</v>
      </c>
      <c r="K112" s="24">
        <v>42.93</v>
      </c>
      <c r="L112" s="25">
        <f t="shared" si="1"/>
        <v>1703.8300000000002</v>
      </c>
      <c r="M112" s="23">
        <v>0</v>
      </c>
      <c r="N112" s="23">
        <v>0</v>
      </c>
      <c r="O112" s="23">
        <v>0</v>
      </c>
      <c r="P112" s="23"/>
      <c r="Q112" s="23"/>
      <c r="R112" s="23">
        <v>0</v>
      </c>
      <c r="S112" s="23">
        <v>0</v>
      </c>
      <c r="T112" s="23">
        <v>0</v>
      </c>
      <c r="U112" s="23" t="s">
        <v>185</v>
      </c>
      <c r="V112" s="26">
        <v>1</v>
      </c>
      <c r="W112" s="24" t="s">
        <v>138</v>
      </c>
      <c r="X112" s="27" t="s">
        <v>365</v>
      </c>
      <c r="Y112" s="28">
        <v>44014</v>
      </c>
      <c r="Z112" s="28"/>
      <c r="AA112" s="29">
        <v>0</v>
      </c>
    </row>
    <row r="113" spans="1:27" x14ac:dyDescent="0.25">
      <c r="A113" s="20" t="s">
        <v>262</v>
      </c>
      <c r="B113" s="32">
        <v>2</v>
      </c>
      <c r="C113" s="22">
        <v>1786.41</v>
      </c>
      <c r="D113" s="23">
        <v>0</v>
      </c>
      <c r="E113" s="23">
        <v>0</v>
      </c>
      <c r="F113" s="22">
        <v>0</v>
      </c>
      <c r="G113" s="22">
        <v>5.54</v>
      </c>
      <c r="H113" s="24">
        <v>179.46</v>
      </c>
      <c r="I113" s="24">
        <v>159.32</v>
      </c>
      <c r="J113" s="24">
        <v>0</v>
      </c>
      <c r="K113" s="24">
        <v>12.22</v>
      </c>
      <c r="L113" s="25">
        <f t="shared" si="1"/>
        <v>1799.8700000000001</v>
      </c>
      <c r="M113" s="23">
        <v>0</v>
      </c>
      <c r="N113" s="23">
        <v>0</v>
      </c>
      <c r="O113" s="23">
        <v>0</v>
      </c>
      <c r="P113" s="23"/>
      <c r="Q113" s="23"/>
      <c r="R113" s="23">
        <v>0</v>
      </c>
      <c r="S113" s="23">
        <v>0</v>
      </c>
      <c r="T113" s="23">
        <v>0</v>
      </c>
      <c r="U113" s="23" t="s">
        <v>41</v>
      </c>
      <c r="V113" s="26">
        <v>1</v>
      </c>
      <c r="W113" s="24" t="s">
        <v>29</v>
      </c>
      <c r="X113" s="27" t="s">
        <v>278</v>
      </c>
      <c r="Y113" s="28">
        <v>43973</v>
      </c>
      <c r="Z113" s="28"/>
      <c r="AA113" s="29">
        <v>0</v>
      </c>
    </row>
    <row r="114" spans="1:27" x14ac:dyDescent="0.25">
      <c r="A114" s="20" t="s">
        <v>262</v>
      </c>
      <c r="B114" s="32">
        <v>2</v>
      </c>
      <c r="C114" s="22">
        <v>3910.55</v>
      </c>
      <c r="D114" s="23">
        <v>0</v>
      </c>
      <c r="E114" s="23">
        <v>0</v>
      </c>
      <c r="F114" s="22">
        <v>0</v>
      </c>
      <c r="G114" s="22">
        <v>37.69</v>
      </c>
      <c r="H114" s="24">
        <v>0</v>
      </c>
      <c r="I114" s="24">
        <v>398.11</v>
      </c>
      <c r="J114" s="24">
        <v>114.5</v>
      </c>
      <c r="K114" s="24">
        <v>4.5999999999999996</v>
      </c>
      <c r="L114" s="25">
        <f t="shared" si="1"/>
        <v>3431.03</v>
      </c>
      <c r="M114" s="23">
        <v>0</v>
      </c>
      <c r="N114" s="23">
        <v>0</v>
      </c>
      <c r="O114" s="23">
        <v>0</v>
      </c>
      <c r="P114" s="23"/>
      <c r="Q114" s="23"/>
      <c r="R114" s="23">
        <v>0</v>
      </c>
      <c r="S114" s="23">
        <v>0</v>
      </c>
      <c r="T114" s="23">
        <v>0</v>
      </c>
      <c r="U114" s="23" t="s">
        <v>99</v>
      </c>
      <c r="V114" s="26">
        <v>1</v>
      </c>
      <c r="W114" s="24" t="s">
        <v>139</v>
      </c>
      <c r="X114" s="27" t="s">
        <v>382</v>
      </c>
      <c r="Y114" s="28">
        <v>44031</v>
      </c>
      <c r="Z114" s="28"/>
      <c r="AA114" s="29">
        <v>0</v>
      </c>
    </row>
    <row r="115" spans="1:27" x14ac:dyDescent="0.25">
      <c r="A115" s="20" t="s">
        <v>262</v>
      </c>
      <c r="B115" s="32">
        <v>2</v>
      </c>
      <c r="C115" s="22">
        <v>1786.41</v>
      </c>
      <c r="D115" s="23">
        <v>10.38</v>
      </c>
      <c r="E115" s="23">
        <v>0</v>
      </c>
      <c r="F115" s="22">
        <v>0</v>
      </c>
      <c r="G115" s="22">
        <v>5.48</v>
      </c>
      <c r="H115" s="24">
        <v>0</v>
      </c>
      <c r="I115" s="24">
        <v>107.52</v>
      </c>
      <c r="J115" s="24">
        <v>0</v>
      </c>
      <c r="K115" s="24">
        <v>418.72</v>
      </c>
      <c r="L115" s="25">
        <f t="shared" si="1"/>
        <v>1276.0300000000002</v>
      </c>
      <c r="M115" s="23">
        <v>0</v>
      </c>
      <c r="N115" s="23">
        <v>0</v>
      </c>
      <c r="O115" s="23">
        <v>0</v>
      </c>
      <c r="P115" s="23"/>
      <c r="Q115" s="23"/>
      <c r="R115" s="23">
        <v>0</v>
      </c>
      <c r="S115" s="23">
        <v>0</v>
      </c>
      <c r="T115" s="23">
        <v>0</v>
      </c>
      <c r="U115" s="23" t="s">
        <v>41</v>
      </c>
      <c r="V115" s="26">
        <v>1</v>
      </c>
      <c r="W115" s="24" t="s">
        <v>220</v>
      </c>
      <c r="X115" s="27" t="s">
        <v>438</v>
      </c>
      <c r="Y115" s="28">
        <v>44139</v>
      </c>
      <c r="Z115" s="28"/>
      <c r="AA115" s="29">
        <v>0</v>
      </c>
    </row>
    <row r="116" spans="1:27" x14ac:dyDescent="0.25">
      <c r="A116" s="20" t="s">
        <v>262</v>
      </c>
      <c r="B116" s="32">
        <v>2</v>
      </c>
      <c r="C116" s="22">
        <v>3508.92</v>
      </c>
      <c r="D116" s="23">
        <v>0</v>
      </c>
      <c r="E116" s="23">
        <v>0</v>
      </c>
      <c r="F116" s="22">
        <v>0</v>
      </c>
      <c r="G116" s="22">
        <v>0.87</v>
      </c>
      <c r="H116" s="24">
        <v>306.61</v>
      </c>
      <c r="I116" s="24">
        <v>385.45</v>
      </c>
      <c r="J116" s="24">
        <v>131.27000000000001</v>
      </c>
      <c r="K116" s="24">
        <v>0</v>
      </c>
      <c r="L116" s="25">
        <f t="shared" si="1"/>
        <v>3299.6800000000003</v>
      </c>
      <c r="M116" s="23">
        <v>0</v>
      </c>
      <c r="N116" s="23">
        <v>0</v>
      </c>
      <c r="O116" s="23">
        <v>0</v>
      </c>
      <c r="P116" s="23"/>
      <c r="Q116" s="23"/>
      <c r="R116" s="23">
        <v>0</v>
      </c>
      <c r="S116" s="23">
        <v>0</v>
      </c>
      <c r="T116" s="23">
        <v>0</v>
      </c>
      <c r="U116" s="23" t="s">
        <v>39</v>
      </c>
      <c r="V116" s="26">
        <v>1</v>
      </c>
      <c r="W116" s="24" t="s">
        <v>30</v>
      </c>
      <c r="X116" s="27" t="s">
        <v>277</v>
      </c>
      <c r="Y116" s="28">
        <v>43973</v>
      </c>
      <c r="Z116" s="28"/>
      <c r="AA116" s="29">
        <v>0</v>
      </c>
    </row>
    <row r="117" spans="1:27" x14ac:dyDescent="0.25">
      <c r="A117" s="20" t="s">
        <v>262</v>
      </c>
      <c r="B117" s="32">
        <v>2</v>
      </c>
      <c r="C117" s="22">
        <v>1815.87</v>
      </c>
      <c r="D117" s="23">
        <v>0</v>
      </c>
      <c r="E117" s="23">
        <v>0</v>
      </c>
      <c r="F117" s="22">
        <v>0</v>
      </c>
      <c r="G117" s="22">
        <v>0</v>
      </c>
      <c r="H117" s="24">
        <v>180</v>
      </c>
      <c r="I117" s="24">
        <v>163.12</v>
      </c>
      <c r="J117" s="24">
        <v>0</v>
      </c>
      <c r="K117" s="24">
        <v>44.96</v>
      </c>
      <c r="L117" s="25">
        <f t="shared" si="1"/>
        <v>1787.79</v>
      </c>
      <c r="M117" s="23">
        <v>0</v>
      </c>
      <c r="N117" s="23">
        <v>0</v>
      </c>
      <c r="O117" s="23">
        <v>0</v>
      </c>
      <c r="P117" s="23"/>
      <c r="Q117" s="23"/>
      <c r="R117" s="23">
        <v>0</v>
      </c>
      <c r="S117" s="23">
        <v>0</v>
      </c>
      <c r="T117" s="23">
        <v>0</v>
      </c>
      <c r="U117" s="23" t="s">
        <v>101</v>
      </c>
      <c r="V117" s="26">
        <v>1</v>
      </c>
      <c r="W117" s="24" t="s">
        <v>67</v>
      </c>
      <c r="X117" s="27" t="s">
        <v>303</v>
      </c>
      <c r="Y117" s="28">
        <v>43986</v>
      </c>
      <c r="Z117" s="28"/>
      <c r="AA117" s="29">
        <v>0</v>
      </c>
    </row>
    <row r="118" spans="1:27" x14ac:dyDescent="0.25">
      <c r="A118" s="20" t="s">
        <v>262</v>
      </c>
      <c r="B118" s="32">
        <v>2</v>
      </c>
      <c r="C118" s="22">
        <v>2600.41</v>
      </c>
      <c r="D118" s="23">
        <v>0</v>
      </c>
      <c r="E118" s="23">
        <v>0</v>
      </c>
      <c r="F118" s="22">
        <v>0</v>
      </c>
      <c r="G118" s="22">
        <v>5.86</v>
      </c>
      <c r="H118" s="24">
        <v>432</v>
      </c>
      <c r="I118" s="24">
        <v>281.27999999999997</v>
      </c>
      <c r="J118" s="24">
        <v>63.53</v>
      </c>
      <c r="K118" s="24">
        <v>0</v>
      </c>
      <c r="L118" s="25">
        <f t="shared" si="1"/>
        <v>2693.4599999999996</v>
      </c>
      <c r="M118" s="23">
        <v>0</v>
      </c>
      <c r="N118" s="23">
        <v>0</v>
      </c>
      <c r="O118" s="23">
        <v>0</v>
      </c>
      <c r="P118" s="23"/>
      <c r="Q118" s="23"/>
      <c r="R118" s="23">
        <v>0</v>
      </c>
      <c r="S118" s="23">
        <v>0</v>
      </c>
      <c r="T118" s="23">
        <v>0</v>
      </c>
      <c r="U118" s="23" t="s">
        <v>190</v>
      </c>
      <c r="V118" s="26">
        <v>1</v>
      </c>
      <c r="W118" s="24" t="s">
        <v>458</v>
      </c>
      <c r="X118" s="27" t="s">
        <v>459</v>
      </c>
      <c r="Y118" s="28">
        <v>44173</v>
      </c>
      <c r="Z118" s="28"/>
      <c r="AA118" s="29">
        <v>0</v>
      </c>
    </row>
    <row r="119" spans="1:27" x14ac:dyDescent="0.25">
      <c r="A119" s="20" t="s">
        <v>262</v>
      </c>
      <c r="B119" s="32">
        <v>2</v>
      </c>
      <c r="C119" s="22">
        <v>1925.64</v>
      </c>
      <c r="D119" s="23">
        <v>11.98</v>
      </c>
      <c r="E119" s="23">
        <v>0</v>
      </c>
      <c r="F119" s="22">
        <v>0</v>
      </c>
      <c r="G119" s="22">
        <v>0</v>
      </c>
      <c r="H119" s="24">
        <v>198.04</v>
      </c>
      <c r="I119" s="24">
        <v>175.7</v>
      </c>
      <c r="J119" s="24">
        <v>0</v>
      </c>
      <c r="K119" s="24">
        <v>89.11</v>
      </c>
      <c r="L119" s="25">
        <f t="shared" si="1"/>
        <v>1870.8500000000004</v>
      </c>
      <c r="M119" s="23">
        <v>0</v>
      </c>
      <c r="N119" s="23">
        <v>0</v>
      </c>
      <c r="O119" s="23">
        <v>0</v>
      </c>
      <c r="P119" s="23"/>
      <c r="Q119" s="23"/>
      <c r="R119" s="23">
        <v>0</v>
      </c>
      <c r="S119" s="23">
        <v>0</v>
      </c>
      <c r="T119" s="23">
        <v>0</v>
      </c>
      <c r="U119" s="23" t="s">
        <v>198</v>
      </c>
      <c r="V119" s="26">
        <v>1</v>
      </c>
      <c r="W119" s="24" t="s">
        <v>221</v>
      </c>
      <c r="X119" s="27" t="s">
        <v>432</v>
      </c>
      <c r="Y119" s="28">
        <v>44138</v>
      </c>
      <c r="Z119" s="28"/>
      <c r="AA119" s="29">
        <v>0</v>
      </c>
    </row>
    <row r="120" spans="1:27" x14ac:dyDescent="0.25">
      <c r="A120" s="20" t="s">
        <v>262</v>
      </c>
      <c r="B120" s="32">
        <v>2</v>
      </c>
      <c r="C120" s="22">
        <v>4313.2700000000004</v>
      </c>
      <c r="D120" s="23">
        <v>0</v>
      </c>
      <c r="E120" s="23">
        <v>0</v>
      </c>
      <c r="F120" s="22">
        <v>0</v>
      </c>
      <c r="G120" s="22">
        <v>0</v>
      </c>
      <c r="H120" s="24">
        <v>776.25</v>
      </c>
      <c r="I120" s="24">
        <v>563.80999999999995</v>
      </c>
      <c r="J120" s="24">
        <v>382.15</v>
      </c>
      <c r="K120" s="24">
        <v>0</v>
      </c>
      <c r="L120" s="25">
        <f t="shared" si="1"/>
        <v>4143.5600000000013</v>
      </c>
      <c r="M120" s="23">
        <v>0</v>
      </c>
      <c r="N120" s="23">
        <v>0</v>
      </c>
      <c r="O120" s="23">
        <v>0</v>
      </c>
      <c r="P120" s="23"/>
      <c r="Q120" s="23"/>
      <c r="R120" s="23">
        <v>0</v>
      </c>
      <c r="S120" s="23">
        <v>0</v>
      </c>
      <c r="T120" s="23">
        <v>0</v>
      </c>
      <c r="U120" s="23" t="s">
        <v>199</v>
      </c>
      <c r="V120" s="26">
        <v>1</v>
      </c>
      <c r="W120" s="24" t="s">
        <v>68</v>
      </c>
      <c r="X120" s="27" t="s">
        <v>305</v>
      </c>
      <c r="Y120" s="28">
        <v>43986</v>
      </c>
      <c r="Z120" s="28"/>
      <c r="AA120" s="29">
        <v>0</v>
      </c>
    </row>
    <row r="121" spans="1:27" x14ac:dyDescent="0.25">
      <c r="A121" s="20" t="s">
        <v>262</v>
      </c>
      <c r="B121" s="32">
        <v>2</v>
      </c>
      <c r="C121" s="22">
        <v>1729.5</v>
      </c>
      <c r="D121" s="23">
        <v>14.71</v>
      </c>
      <c r="E121" s="23">
        <v>0</v>
      </c>
      <c r="F121" s="22">
        <v>0</v>
      </c>
      <c r="G121" s="22">
        <v>0</v>
      </c>
      <c r="H121" s="24">
        <v>171.88</v>
      </c>
      <c r="I121" s="24">
        <v>155.94</v>
      </c>
      <c r="J121" s="24">
        <v>0</v>
      </c>
      <c r="K121" s="24">
        <v>120.28</v>
      </c>
      <c r="L121" s="25">
        <f t="shared" si="1"/>
        <v>1639.8700000000001</v>
      </c>
      <c r="M121" s="23">
        <v>0</v>
      </c>
      <c r="N121" s="23">
        <v>0</v>
      </c>
      <c r="O121" s="23">
        <v>0</v>
      </c>
      <c r="P121" s="23"/>
      <c r="Q121" s="23"/>
      <c r="R121" s="23">
        <v>0</v>
      </c>
      <c r="S121" s="23">
        <v>0</v>
      </c>
      <c r="T121" s="23">
        <v>0</v>
      </c>
      <c r="U121" s="23" t="s">
        <v>185</v>
      </c>
      <c r="V121" s="26">
        <v>1</v>
      </c>
      <c r="W121" s="24" t="s">
        <v>193</v>
      </c>
      <c r="X121" s="27" t="s">
        <v>427</v>
      </c>
      <c r="Y121" s="28">
        <v>44117</v>
      </c>
      <c r="Z121" s="28"/>
      <c r="AA121" s="29">
        <v>0</v>
      </c>
    </row>
    <row r="122" spans="1:27" x14ac:dyDescent="0.25">
      <c r="A122" s="20" t="s">
        <v>262</v>
      </c>
      <c r="B122" s="32">
        <v>2</v>
      </c>
      <c r="C122" s="22">
        <v>1786.41</v>
      </c>
      <c r="D122" s="23">
        <v>26.11</v>
      </c>
      <c r="E122" s="23">
        <v>0</v>
      </c>
      <c r="F122" s="22">
        <v>0</v>
      </c>
      <c r="G122" s="22">
        <v>0.81</v>
      </c>
      <c r="H122" s="24">
        <v>0</v>
      </c>
      <c r="I122" s="24">
        <v>124.98</v>
      </c>
      <c r="J122" s="24">
        <v>0</v>
      </c>
      <c r="K122" s="24">
        <v>240.5</v>
      </c>
      <c r="L122" s="25">
        <f t="shared" si="1"/>
        <v>1447.85</v>
      </c>
      <c r="M122" s="23">
        <v>0</v>
      </c>
      <c r="N122" s="23">
        <v>0</v>
      </c>
      <c r="O122" s="23">
        <v>0</v>
      </c>
      <c r="P122" s="23"/>
      <c r="Q122" s="23"/>
      <c r="R122" s="23">
        <v>0</v>
      </c>
      <c r="S122" s="23">
        <v>0</v>
      </c>
      <c r="T122" s="23">
        <v>0</v>
      </c>
      <c r="U122" s="23" t="s">
        <v>41</v>
      </c>
      <c r="V122" s="26">
        <v>1</v>
      </c>
      <c r="W122" s="24" t="s">
        <v>140</v>
      </c>
      <c r="X122" s="27" t="s">
        <v>408</v>
      </c>
      <c r="Y122" s="28">
        <v>44050</v>
      </c>
      <c r="Z122" s="28"/>
      <c r="AA122" s="29">
        <v>0</v>
      </c>
    </row>
    <row r="123" spans="1:27" x14ac:dyDescent="0.25">
      <c r="A123" s="20" t="s">
        <v>262</v>
      </c>
      <c r="B123" s="32">
        <v>2</v>
      </c>
      <c r="C123" s="22">
        <v>2216.25</v>
      </c>
      <c r="D123" s="23">
        <v>0</v>
      </c>
      <c r="E123" s="23">
        <v>0</v>
      </c>
      <c r="F123" s="22">
        <v>0</v>
      </c>
      <c r="G123" s="22">
        <v>0.21</v>
      </c>
      <c r="H123" s="24">
        <v>179.46</v>
      </c>
      <c r="I123" s="24">
        <v>204.57</v>
      </c>
      <c r="J123" s="24">
        <v>21.34</v>
      </c>
      <c r="K123" s="24">
        <v>2.56</v>
      </c>
      <c r="L123" s="25">
        <f t="shared" si="1"/>
        <v>2167.4499999999998</v>
      </c>
      <c r="M123" s="23">
        <v>0</v>
      </c>
      <c r="N123" s="23">
        <v>0</v>
      </c>
      <c r="O123" s="23">
        <v>0</v>
      </c>
      <c r="P123" s="23"/>
      <c r="Q123" s="23"/>
      <c r="R123" s="23">
        <v>0</v>
      </c>
      <c r="S123" s="23">
        <v>0</v>
      </c>
      <c r="T123" s="23">
        <v>0</v>
      </c>
      <c r="U123" s="23" t="s">
        <v>41</v>
      </c>
      <c r="V123" s="26">
        <v>1</v>
      </c>
      <c r="W123" s="24" t="s">
        <v>69</v>
      </c>
      <c r="X123" s="27" t="s">
        <v>327</v>
      </c>
      <c r="Y123" s="28">
        <v>44003</v>
      </c>
      <c r="Z123" s="28"/>
      <c r="AA123" s="29">
        <v>0</v>
      </c>
    </row>
    <row r="124" spans="1:27" x14ac:dyDescent="0.25">
      <c r="A124" s="20" t="s">
        <v>262</v>
      </c>
      <c r="B124" s="32">
        <v>2</v>
      </c>
      <c r="C124" s="22">
        <v>4524.08</v>
      </c>
      <c r="D124" s="23">
        <v>0</v>
      </c>
      <c r="E124" s="23">
        <v>0</v>
      </c>
      <c r="F124" s="22">
        <v>0</v>
      </c>
      <c r="G124" s="22">
        <v>19.8</v>
      </c>
      <c r="H124" s="24">
        <v>64</v>
      </c>
      <c r="I124" s="24">
        <v>312.69</v>
      </c>
      <c r="J124" s="24">
        <v>283.17</v>
      </c>
      <c r="K124" s="24">
        <v>0</v>
      </c>
      <c r="L124" s="25">
        <f t="shared" si="1"/>
        <v>4012.0200000000004</v>
      </c>
      <c r="M124" s="23">
        <v>0</v>
      </c>
      <c r="N124" s="23">
        <v>0</v>
      </c>
      <c r="O124" s="23">
        <v>0</v>
      </c>
      <c r="P124" s="23"/>
      <c r="Q124" s="23"/>
      <c r="R124" s="23">
        <v>0</v>
      </c>
      <c r="S124" s="23">
        <v>0</v>
      </c>
      <c r="T124" s="23">
        <v>0</v>
      </c>
      <c r="U124" s="23" t="s">
        <v>40</v>
      </c>
      <c r="V124" s="26">
        <v>1</v>
      </c>
      <c r="W124" s="24" t="s">
        <v>450</v>
      </c>
      <c r="X124" s="27" t="s">
        <v>451</v>
      </c>
      <c r="Y124" s="28">
        <v>44167</v>
      </c>
      <c r="Z124" s="28"/>
      <c r="AA124" s="29">
        <v>0</v>
      </c>
    </row>
    <row r="125" spans="1:27" x14ac:dyDescent="0.25">
      <c r="A125" s="20" t="s">
        <v>262</v>
      </c>
      <c r="B125" s="32">
        <v>2</v>
      </c>
      <c r="C125" s="22">
        <v>2201.96</v>
      </c>
      <c r="D125" s="23">
        <v>0</v>
      </c>
      <c r="E125" s="23">
        <v>0</v>
      </c>
      <c r="F125" s="22">
        <v>0</v>
      </c>
      <c r="G125" s="22">
        <v>1.71</v>
      </c>
      <c r="H125" s="24">
        <v>179.46</v>
      </c>
      <c r="I125" s="24">
        <v>203.16</v>
      </c>
      <c r="J125" s="24">
        <v>20.57</v>
      </c>
      <c r="K125" s="24">
        <v>0</v>
      </c>
      <c r="L125" s="25">
        <f t="shared" si="1"/>
        <v>2159.4</v>
      </c>
      <c r="M125" s="23">
        <v>0</v>
      </c>
      <c r="N125" s="23">
        <v>0</v>
      </c>
      <c r="O125" s="23">
        <v>0</v>
      </c>
      <c r="P125" s="23"/>
      <c r="Q125" s="23"/>
      <c r="R125" s="23">
        <v>0</v>
      </c>
      <c r="S125" s="23">
        <v>0</v>
      </c>
      <c r="T125" s="23">
        <v>0</v>
      </c>
      <c r="U125" s="23" t="s">
        <v>41</v>
      </c>
      <c r="V125" s="26">
        <v>1</v>
      </c>
      <c r="W125" s="24" t="s">
        <v>141</v>
      </c>
      <c r="X125" s="27" t="s">
        <v>419</v>
      </c>
      <c r="Y125" s="28">
        <v>44061</v>
      </c>
      <c r="Z125" s="28"/>
      <c r="AA125" s="29">
        <v>0</v>
      </c>
    </row>
    <row r="126" spans="1:27" x14ac:dyDescent="0.25">
      <c r="A126" s="20" t="s">
        <v>262</v>
      </c>
      <c r="B126" s="32">
        <v>2</v>
      </c>
      <c r="C126" s="22">
        <v>4304.76</v>
      </c>
      <c r="D126" s="23">
        <v>0</v>
      </c>
      <c r="E126" s="23">
        <v>0</v>
      </c>
      <c r="F126" s="22">
        <v>0</v>
      </c>
      <c r="G126" s="22">
        <v>62.01</v>
      </c>
      <c r="H126" s="24">
        <v>306.61</v>
      </c>
      <c r="I126" s="24">
        <v>496.87</v>
      </c>
      <c r="J126" s="24">
        <v>289.63</v>
      </c>
      <c r="K126" s="24">
        <v>0</v>
      </c>
      <c r="L126" s="25">
        <f t="shared" si="1"/>
        <v>3886.88</v>
      </c>
      <c r="M126" s="23">
        <v>0</v>
      </c>
      <c r="N126" s="23">
        <v>0</v>
      </c>
      <c r="O126" s="23">
        <v>0</v>
      </c>
      <c r="P126" s="23"/>
      <c r="Q126" s="23"/>
      <c r="R126" s="23">
        <v>0</v>
      </c>
      <c r="S126" s="23">
        <v>0</v>
      </c>
      <c r="T126" s="23">
        <v>0</v>
      </c>
      <c r="U126" s="23" t="s">
        <v>39</v>
      </c>
      <c r="V126" s="26">
        <v>1</v>
      </c>
      <c r="W126" s="24" t="s">
        <v>142</v>
      </c>
      <c r="X126" s="27" t="s">
        <v>373</v>
      </c>
      <c r="Y126" s="28">
        <v>44016</v>
      </c>
      <c r="Z126" s="28"/>
      <c r="AA126" s="29">
        <v>0</v>
      </c>
    </row>
    <row r="127" spans="1:27" x14ac:dyDescent="0.25">
      <c r="A127" s="20" t="s">
        <v>262</v>
      </c>
      <c r="B127" s="32">
        <v>2</v>
      </c>
      <c r="C127" s="22">
        <v>1786.41</v>
      </c>
      <c r="D127" s="23">
        <v>10.45</v>
      </c>
      <c r="E127" s="23">
        <v>0</v>
      </c>
      <c r="F127" s="22">
        <v>0</v>
      </c>
      <c r="G127" s="22">
        <v>0</v>
      </c>
      <c r="H127" s="24">
        <v>179.46</v>
      </c>
      <c r="I127" s="24">
        <v>161.16999999999999</v>
      </c>
      <c r="J127" s="24">
        <v>0</v>
      </c>
      <c r="K127" s="24">
        <v>2.13</v>
      </c>
      <c r="L127" s="25">
        <f t="shared" si="1"/>
        <v>1813.02</v>
      </c>
      <c r="M127" s="23">
        <v>0</v>
      </c>
      <c r="N127" s="23">
        <v>0</v>
      </c>
      <c r="O127" s="23">
        <v>0</v>
      </c>
      <c r="P127" s="23"/>
      <c r="Q127" s="23"/>
      <c r="R127" s="23">
        <v>0</v>
      </c>
      <c r="S127" s="23">
        <v>0</v>
      </c>
      <c r="T127" s="23">
        <v>0</v>
      </c>
      <c r="U127" s="23" t="s">
        <v>41</v>
      </c>
      <c r="V127" s="26">
        <v>1</v>
      </c>
      <c r="W127" s="24" t="s">
        <v>223</v>
      </c>
      <c r="X127" s="27" t="s">
        <v>435</v>
      </c>
      <c r="Y127" s="28">
        <v>44138</v>
      </c>
      <c r="Z127" s="28"/>
      <c r="AA127" s="29">
        <v>0</v>
      </c>
    </row>
    <row r="128" spans="1:27" x14ac:dyDescent="0.25">
      <c r="A128" s="20" t="s">
        <v>262</v>
      </c>
      <c r="B128" s="32">
        <v>2</v>
      </c>
      <c r="C128" s="22">
        <v>2240.13</v>
      </c>
      <c r="D128" s="23">
        <v>0</v>
      </c>
      <c r="E128" s="23">
        <v>0</v>
      </c>
      <c r="F128" s="22">
        <v>0</v>
      </c>
      <c r="G128" s="22">
        <v>10.45</v>
      </c>
      <c r="H128" s="24">
        <v>179.46</v>
      </c>
      <c r="I128" s="24">
        <v>207.47</v>
      </c>
      <c r="J128" s="24">
        <v>0</v>
      </c>
      <c r="K128" s="24">
        <v>2.27</v>
      </c>
      <c r="L128" s="25">
        <f t="shared" si="1"/>
        <v>2220.3000000000002</v>
      </c>
      <c r="M128" s="23">
        <v>0</v>
      </c>
      <c r="N128" s="23">
        <v>0</v>
      </c>
      <c r="O128" s="23">
        <v>0</v>
      </c>
      <c r="P128" s="23"/>
      <c r="Q128" s="23"/>
      <c r="R128" s="23">
        <v>0</v>
      </c>
      <c r="S128" s="23">
        <v>0</v>
      </c>
      <c r="T128" s="23">
        <v>0</v>
      </c>
      <c r="U128" s="23" t="s">
        <v>41</v>
      </c>
      <c r="V128" s="26">
        <v>1</v>
      </c>
      <c r="W128" s="24" t="s">
        <v>143</v>
      </c>
      <c r="X128" s="27" t="s">
        <v>414</v>
      </c>
      <c r="Y128" s="28">
        <v>44050</v>
      </c>
      <c r="Z128" s="28"/>
      <c r="AA128" s="29">
        <v>0</v>
      </c>
    </row>
    <row r="129" spans="1:27" x14ac:dyDescent="0.25">
      <c r="A129" s="20" t="s">
        <v>262</v>
      </c>
      <c r="B129" s="32">
        <v>2</v>
      </c>
      <c r="C129" s="22">
        <v>4339.45</v>
      </c>
      <c r="D129" s="23">
        <v>0</v>
      </c>
      <c r="E129" s="23">
        <v>0</v>
      </c>
      <c r="F129" s="22">
        <v>0</v>
      </c>
      <c r="G129" s="22">
        <v>42.93</v>
      </c>
      <c r="H129" s="24">
        <v>306.61</v>
      </c>
      <c r="I129" s="24">
        <v>501.72</v>
      </c>
      <c r="J129" s="24">
        <v>211.03</v>
      </c>
      <c r="K129" s="24">
        <v>0</v>
      </c>
      <c r="L129" s="25">
        <f t="shared" si="1"/>
        <v>3976.2399999999993</v>
      </c>
      <c r="M129" s="23">
        <v>0</v>
      </c>
      <c r="N129" s="23">
        <v>0</v>
      </c>
      <c r="O129" s="23">
        <v>0</v>
      </c>
      <c r="P129" s="23"/>
      <c r="Q129" s="23"/>
      <c r="R129" s="23">
        <v>0</v>
      </c>
      <c r="S129" s="23">
        <v>0</v>
      </c>
      <c r="T129" s="23">
        <v>0</v>
      </c>
      <c r="U129" s="23" t="s">
        <v>39</v>
      </c>
      <c r="V129" s="26">
        <v>1</v>
      </c>
      <c r="W129" s="24" t="s">
        <v>70</v>
      </c>
      <c r="X129" s="27" t="s">
        <v>340</v>
      </c>
      <c r="Y129" s="28">
        <v>44006</v>
      </c>
      <c r="Z129" s="28"/>
      <c r="AA129" s="29">
        <v>0</v>
      </c>
    </row>
    <row r="130" spans="1:27" x14ac:dyDescent="0.25">
      <c r="A130" s="20" t="s">
        <v>262</v>
      </c>
      <c r="B130" s="32">
        <v>2</v>
      </c>
      <c r="C130" s="22">
        <v>1786.41</v>
      </c>
      <c r="D130" s="23">
        <v>0</v>
      </c>
      <c r="E130" s="23">
        <v>0</v>
      </c>
      <c r="F130" s="22">
        <v>0</v>
      </c>
      <c r="G130" s="22">
        <v>35.119999999999997</v>
      </c>
      <c r="H130" s="24">
        <v>89.73</v>
      </c>
      <c r="I130" s="24">
        <v>137.51</v>
      </c>
      <c r="J130" s="24">
        <v>0</v>
      </c>
      <c r="K130" s="24">
        <v>164.84</v>
      </c>
      <c r="L130" s="25">
        <f t="shared" ref="L130:L193" si="2">C130+D130+E130+F130+G130+H130-I130-J130-K130</f>
        <v>1608.91</v>
      </c>
      <c r="M130" s="23">
        <v>0</v>
      </c>
      <c r="N130" s="23">
        <v>0</v>
      </c>
      <c r="O130" s="23">
        <v>0</v>
      </c>
      <c r="P130" s="23"/>
      <c r="Q130" s="23"/>
      <c r="R130" s="23">
        <v>0</v>
      </c>
      <c r="S130" s="23">
        <v>0</v>
      </c>
      <c r="T130" s="23">
        <v>0</v>
      </c>
      <c r="U130" s="23" t="s">
        <v>41</v>
      </c>
      <c r="V130" s="26">
        <v>1</v>
      </c>
      <c r="W130" s="24" t="s">
        <v>144</v>
      </c>
      <c r="X130" s="27" t="s">
        <v>360</v>
      </c>
      <c r="Y130" s="28">
        <v>44013</v>
      </c>
      <c r="Z130" s="28"/>
      <c r="AA130" s="29">
        <v>0</v>
      </c>
    </row>
    <row r="131" spans="1:27" x14ac:dyDescent="0.25">
      <c r="A131" s="20" t="s">
        <v>262</v>
      </c>
      <c r="B131" s="32">
        <v>2</v>
      </c>
      <c r="C131" s="22">
        <v>0</v>
      </c>
      <c r="D131" s="23">
        <v>0</v>
      </c>
      <c r="E131" s="23">
        <v>0</v>
      </c>
      <c r="F131" s="22">
        <v>0</v>
      </c>
      <c r="G131" s="22">
        <v>0</v>
      </c>
      <c r="H131" s="24">
        <v>89.73</v>
      </c>
      <c r="I131" s="24">
        <v>6.72</v>
      </c>
      <c r="J131" s="24">
        <v>0</v>
      </c>
      <c r="K131" s="24">
        <v>0</v>
      </c>
      <c r="L131" s="25">
        <f t="shared" si="2"/>
        <v>83.01</v>
      </c>
      <c r="M131" s="23">
        <v>0</v>
      </c>
      <c r="N131" s="23">
        <v>0</v>
      </c>
      <c r="O131" s="23">
        <v>0</v>
      </c>
      <c r="P131" s="23"/>
      <c r="Q131" s="23"/>
      <c r="R131" s="23">
        <v>0</v>
      </c>
      <c r="S131" s="23">
        <v>0</v>
      </c>
      <c r="T131" s="23">
        <v>0</v>
      </c>
      <c r="U131" s="23" t="s">
        <v>41</v>
      </c>
      <c r="V131" s="26">
        <v>1</v>
      </c>
      <c r="W131" s="24" t="s">
        <v>466</v>
      </c>
      <c r="X131" s="27" t="s">
        <v>467</v>
      </c>
      <c r="Y131" s="28">
        <v>44013</v>
      </c>
      <c r="Z131" s="28"/>
      <c r="AA131" s="29">
        <v>0</v>
      </c>
    </row>
    <row r="132" spans="1:27" x14ac:dyDescent="0.25">
      <c r="A132" s="20" t="s">
        <v>262</v>
      </c>
      <c r="B132" s="32">
        <v>2</v>
      </c>
      <c r="C132" s="22">
        <v>2191.21</v>
      </c>
      <c r="D132" s="23">
        <v>0</v>
      </c>
      <c r="E132" s="23">
        <v>0</v>
      </c>
      <c r="F132" s="22">
        <v>0</v>
      </c>
      <c r="G132" s="22">
        <v>6.18</v>
      </c>
      <c r="H132" s="24">
        <v>179.46</v>
      </c>
      <c r="I132" s="24">
        <v>200.86</v>
      </c>
      <c r="J132" s="24">
        <v>19.309999999999999</v>
      </c>
      <c r="K132" s="24">
        <v>8.39</v>
      </c>
      <c r="L132" s="25">
        <f t="shared" si="2"/>
        <v>2148.29</v>
      </c>
      <c r="M132" s="23">
        <v>0</v>
      </c>
      <c r="N132" s="23">
        <v>0</v>
      </c>
      <c r="O132" s="23">
        <v>0</v>
      </c>
      <c r="P132" s="23"/>
      <c r="Q132" s="23"/>
      <c r="R132" s="23">
        <v>0</v>
      </c>
      <c r="S132" s="23">
        <v>0</v>
      </c>
      <c r="T132" s="23">
        <v>0</v>
      </c>
      <c r="U132" s="23" t="s">
        <v>41</v>
      </c>
      <c r="V132" s="26">
        <v>1</v>
      </c>
      <c r="W132" s="24" t="s">
        <v>145</v>
      </c>
      <c r="X132" s="27" t="s">
        <v>294</v>
      </c>
      <c r="Y132" s="28">
        <v>43978</v>
      </c>
      <c r="Z132" s="28"/>
      <c r="AA132" s="29">
        <v>0</v>
      </c>
    </row>
    <row r="133" spans="1:27" x14ac:dyDescent="0.25">
      <c r="A133" s="20" t="s">
        <v>262</v>
      </c>
      <c r="B133" s="32">
        <v>2</v>
      </c>
      <c r="C133" s="22">
        <v>2239.25</v>
      </c>
      <c r="D133" s="23">
        <v>0</v>
      </c>
      <c r="E133" s="23">
        <v>0</v>
      </c>
      <c r="F133" s="22">
        <v>0</v>
      </c>
      <c r="G133" s="22">
        <v>13.64</v>
      </c>
      <c r="H133" s="24">
        <v>179.46</v>
      </c>
      <c r="I133" s="24">
        <v>207.63</v>
      </c>
      <c r="J133" s="24">
        <v>23.03</v>
      </c>
      <c r="K133" s="24">
        <v>0</v>
      </c>
      <c r="L133" s="25">
        <f t="shared" si="2"/>
        <v>2201.6899999999996</v>
      </c>
      <c r="M133" s="23">
        <v>0</v>
      </c>
      <c r="N133" s="23">
        <v>0</v>
      </c>
      <c r="O133" s="23">
        <v>0</v>
      </c>
      <c r="P133" s="23"/>
      <c r="Q133" s="23"/>
      <c r="R133" s="23">
        <v>0</v>
      </c>
      <c r="S133" s="23">
        <v>0</v>
      </c>
      <c r="T133" s="23">
        <v>0</v>
      </c>
      <c r="U133" s="23" t="s">
        <v>41</v>
      </c>
      <c r="V133" s="26">
        <v>1</v>
      </c>
      <c r="W133" s="24" t="s">
        <v>71</v>
      </c>
      <c r="X133" s="27" t="s">
        <v>317</v>
      </c>
      <c r="Y133" s="28">
        <v>43999</v>
      </c>
      <c r="Z133" s="28"/>
      <c r="AA133" s="29">
        <v>0</v>
      </c>
    </row>
    <row r="134" spans="1:27" x14ac:dyDescent="0.25">
      <c r="A134" s="20" t="s">
        <v>262</v>
      </c>
      <c r="B134" s="32">
        <v>2</v>
      </c>
      <c r="C134" s="22">
        <v>4426.53</v>
      </c>
      <c r="D134" s="23">
        <v>0</v>
      </c>
      <c r="E134" s="23">
        <v>0</v>
      </c>
      <c r="F134" s="22">
        <v>0</v>
      </c>
      <c r="G134" s="22">
        <v>0.43</v>
      </c>
      <c r="H134" s="24">
        <v>306.61</v>
      </c>
      <c r="I134" s="24">
        <v>478.3</v>
      </c>
      <c r="J134" s="24">
        <v>221.32</v>
      </c>
      <c r="K134" s="24">
        <v>254.36</v>
      </c>
      <c r="L134" s="25">
        <f t="shared" si="2"/>
        <v>3779.5899999999992</v>
      </c>
      <c r="M134" s="23">
        <v>0</v>
      </c>
      <c r="N134" s="23">
        <v>0</v>
      </c>
      <c r="O134" s="23">
        <v>0</v>
      </c>
      <c r="P134" s="23"/>
      <c r="Q134" s="23"/>
      <c r="R134" s="23">
        <v>0</v>
      </c>
      <c r="S134" s="23">
        <v>0</v>
      </c>
      <c r="T134" s="23">
        <v>0</v>
      </c>
      <c r="U134" s="23" t="s">
        <v>39</v>
      </c>
      <c r="V134" s="26">
        <v>1</v>
      </c>
      <c r="W134" s="24" t="s">
        <v>72</v>
      </c>
      <c r="X134" s="27" t="s">
        <v>310</v>
      </c>
      <c r="Y134" s="28">
        <v>43990</v>
      </c>
      <c r="Z134" s="28"/>
      <c r="AA134" s="29">
        <v>0</v>
      </c>
    </row>
    <row r="135" spans="1:27" x14ac:dyDescent="0.25">
      <c r="A135" s="20" t="s">
        <v>262</v>
      </c>
      <c r="B135" s="32">
        <v>2</v>
      </c>
      <c r="C135" s="22">
        <v>1786.41</v>
      </c>
      <c r="D135" s="23">
        <v>0</v>
      </c>
      <c r="E135" s="23">
        <v>0</v>
      </c>
      <c r="F135" s="22">
        <v>0</v>
      </c>
      <c r="G135" s="22">
        <v>1.49</v>
      </c>
      <c r="H135" s="24">
        <v>179.46</v>
      </c>
      <c r="I135" s="24">
        <v>160.19</v>
      </c>
      <c r="J135" s="24">
        <v>0</v>
      </c>
      <c r="K135" s="24">
        <v>2.56</v>
      </c>
      <c r="L135" s="25">
        <f t="shared" si="2"/>
        <v>1804.6100000000001</v>
      </c>
      <c r="M135" s="23">
        <v>0</v>
      </c>
      <c r="N135" s="23">
        <v>0</v>
      </c>
      <c r="O135" s="23">
        <v>0</v>
      </c>
      <c r="P135" s="23"/>
      <c r="Q135" s="23"/>
      <c r="R135" s="23">
        <v>0</v>
      </c>
      <c r="S135" s="23">
        <v>0</v>
      </c>
      <c r="T135" s="23">
        <v>0</v>
      </c>
      <c r="U135" s="23" t="s">
        <v>41</v>
      </c>
      <c r="V135" s="26">
        <v>1</v>
      </c>
      <c r="W135" s="24" t="s">
        <v>146</v>
      </c>
      <c r="X135" s="27" t="s">
        <v>409</v>
      </c>
      <c r="Y135" s="28">
        <v>44050</v>
      </c>
      <c r="Z135" s="28"/>
      <c r="AA135" s="29">
        <v>0</v>
      </c>
    </row>
    <row r="136" spans="1:27" x14ac:dyDescent="0.25">
      <c r="A136" s="20" t="s">
        <v>262</v>
      </c>
      <c r="B136" s="32">
        <v>2</v>
      </c>
      <c r="C136" s="22">
        <v>2197.31</v>
      </c>
      <c r="D136" s="23">
        <v>0</v>
      </c>
      <c r="E136" s="23">
        <v>0</v>
      </c>
      <c r="F136" s="22">
        <v>0</v>
      </c>
      <c r="G136" s="22">
        <v>1.49</v>
      </c>
      <c r="H136" s="24">
        <v>179.46</v>
      </c>
      <c r="I136" s="24">
        <v>202.6</v>
      </c>
      <c r="J136" s="24">
        <v>20.260000000000002</v>
      </c>
      <c r="K136" s="24">
        <v>0</v>
      </c>
      <c r="L136" s="25">
        <f t="shared" si="2"/>
        <v>2155.3999999999996</v>
      </c>
      <c r="M136" s="23">
        <v>0</v>
      </c>
      <c r="N136" s="23">
        <v>0</v>
      </c>
      <c r="O136" s="23">
        <v>0</v>
      </c>
      <c r="P136" s="23"/>
      <c r="Q136" s="23"/>
      <c r="R136" s="23">
        <v>0</v>
      </c>
      <c r="S136" s="23">
        <v>0</v>
      </c>
      <c r="T136" s="23">
        <v>0</v>
      </c>
      <c r="U136" s="23" t="s">
        <v>41</v>
      </c>
      <c r="V136" s="26">
        <v>1</v>
      </c>
      <c r="W136" s="24" t="s">
        <v>73</v>
      </c>
      <c r="X136" s="27" t="s">
        <v>331</v>
      </c>
      <c r="Y136" s="28">
        <v>44004</v>
      </c>
      <c r="Z136" s="28"/>
      <c r="AA136" s="29">
        <v>0</v>
      </c>
    </row>
    <row r="137" spans="1:27" x14ac:dyDescent="0.25">
      <c r="A137" s="20" t="s">
        <v>262</v>
      </c>
      <c r="B137" s="32">
        <v>2</v>
      </c>
      <c r="C137" s="22">
        <v>1786.41</v>
      </c>
      <c r="D137" s="23">
        <v>0</v>
      </c>
      <c r="E137" s="23">
        <v>0</v>
      </c>
      <c r="F137" s="22">
        <v>0</v>
      </c>
      <c r="G137" s="22">
        <v>19.399999999999999</v>
      </c>
      <c r="H137" s="24">
        <v>179.46</v>
      </c>
      <c r="I137" s="24">
        <v>274.98</v>
      </c>
      <c r="J137" s="24">
        <v>0</v>
      </c>
      <c r="K137" s="24">
        <v>1.71</v>
      </c>
      <c r="L137" s="25">
        <f t="shared" si="2"/>
        <v>1708.5800000000002</v>
      </c>
      <c r="M137" s="23">
        <v>0</v>
      </c>
      <c r="N137" s="23">
        <v>0</v>
      </c>
      <c r="O137" s="23">
        <v>0</v>
      </c>
      <c r="P137" s="23"/>
      <c r="Q137" s="23"/>
      <c r="R137" s="23">
        <v>0</v>
      </c>
      <c r="S137" s="23">
        <v>0</v>
      </c>
      <c r="T137" s="23">
        <v>0</v>
      </c>
      <c r="U137" s="23" t="s">
        <v>41</v>
      </c>
      <c r="V137" s="26">
        <v>1</v>
      </c>
      <c r="W137" s="24" t="s">
        <v>147</v>
      </c>
      <c r="X137" s="27" t="s">
        <v>361</v>
      </c>
      <c r="Y137" s="28">
        <v>44013</v>
      </c>
      <c r="Z137" s="28"/>
      <c r="AA137" s="29">
        <v>0</v>
      </c>
    </row>
    <row r="138" spans="1:27" x14ac:dyDescent="0.25">
      <c r="A138" s="20" t="s">
        <v>262</v>
      </c>
      <c r="B138" s="32">
        <v>2</v>
      </c>
      <c r="C138" s="22">
        <v>2199.91</v>
      </c>
      <c r="D138" s="23">
        <v>0</v>
      </c>
      <c r="E138" s="23">
        <v>0</v>
      </c>
      <c r="F138" s="22">
        <v>0</v>
      </c>
      <c r="G138" s="22">
        <v>17.05</v>
      </c>
      <c r="H138" s="24">
        <v>179.46</v>
      </c>
      <c r="I138" s="24">
        <v>202.04</v>
      </c>
      <c r="J138" s="24">
        <v>19.96</v>
      </c>
      <c r="K138" s="24">
        <v>7.25</v>
      </c>
      <c r="L138" s="25">
        <f t="shared" si="2"/>
        <v>2167.17</v>
      </c>
      <c r="M138" s="23">
        <v>0</v>
      </c>
      <c r="N138" s="23">
        <v>0</v>
      </c>
      <c r="O138" s="23">
        <v>0</v>
      </c>
      <c r="P138" s="23"/>
      <c r="Q138" s="23"/>
      <c r="R138" s="23">
        <v>0</v>
      </c>
      <c r="S138" s="23">
        <v>0</v>
      </c>
      <c r="T138" s="23">
        <v>0</v>
      </c>
      <c r="U138" s="23" t="s">
        <v>41</v>
      </c>
      <c r="V138" s="26">
        <v>1</v>
      </c>
      <c r="W138" s="24" t="s">
        <v>444</v>
      </c>
      <c r="X138" s="27" t="s">
        <v>445</v>
      </c>
      <c r="Y138" s="28">
        <v>44166</v>
      </c>
      <c r="Z138" s="28"/>
      <c r="AA138" s="29">
        <v>0</v>
      </c>
    </row>
    <row r="139" spans="1:27" x14ac:dyDescent="0.25">
      <c r="A139" s="20" t="s">
        <v>262</v>
      </c>
      <c r="B139" s="32">
        <v>2</v>
      </c>
      <c r="C139" s="22">
        <v>1786.41</v>
      </c>
      <c r="D139" s="23">
        <v>0</v>
      </c>
      <c r="E139" s="23">
        <v>0</v>
      </c>
      <c r="F139" s="22">
        <v>0</v>
      </c>
      <c r="G139" s="22">
        <v>3.45</v>
      </c>
      <c r="H139" s="24">
        <v>89.73</v>
      </c>
      <c r="I139" s="24">
        <v>141.63</v>
      </c>
      <c r="J139" s="24">
        <v>0</v>
      </c>
      <c r="K139" s="24">
        <v>119.1</v>
      </c>
      <c r="L139" s="25">
        <f t="shared" si="2"/>
        <v>1618.8600000000001</v>
      </c>
      <c r="M139" s="23">
        <v>0</v>
      </c>
      <c r="N139" s="23">
        <v>0</v>
      </c>
      <c r="O139" s="23">
        <v>0</v>
      </c>
      <c r="P139" s="23"/>
      <c r="Q139" s="23"/>
      <c r="R139" s="23">
        <v>0</v>
      </c>
      <c r="S139" s="23">
        <v>0</v>
      </c>
      <c r="T139" s="23">
        <v>0</v>
      </c>
      <c r="U139" s="23" t="s">
        <v>41</v>
      </c>
      <c r="V139" s="26">
        <v>1</v>
      </c>
      <c r="W139" s="24" t="s">
        <v>31</v>
      </c>
      <c r="X139" s="27" t="s">
        <v>267</v>
      </c>
      <c r="Y139" s="28">
        <v>43972</v>
      </c>
      <c r="Z139" s="28"/>
      <c r="AA139" s="29">
        <v>0</v>
      </c>
    </row>
    <row r="140" spans="1:27" x14ac:dyDescent="0.25">
      <c r="A140" s="20" t="s">
        <v>262</v>
      </c>
      <c r="B140" s="32">
        <v>2</v>
      </c>
      <c r="C140" s="22">
        <v>1786.41</v>
      </c>
      <c r="D140" s="23">
        <v>11.39</v>
      </c>
      <c r="E140" s="23">
        <v>0</v>
      </c>
      <c r="F140" s="22">
        <v>0</v>
      </c>
      <c r="G140" s="22">
        <v>0</v>
      </c>
      <c r="H140" s="24">
        <v>179.46</v>
      </c>
      <c r="I140" s="24">
        <v>161.44999999999999</v>
      </c>
      <c r="J140" s="24">
        <v>0</v>
      </c>
      <c r="K140" s="24">
        <v>0</v>
      </c>
      <c r="L140" s="25">
        <f t="shared" si="2"/>
        <v>1815.8100000000002</v>
      </c>
      <c r="M140" s="23">
        <v>0</v>
      </c>
      <c r="N140" s="23">
        <v>0</v>
      </c>
      <c r="O140" s="23">
        <v>0</v>
      </c>
      <c r="P140" s="23"/>
      <c r="Q140" s="23"/>
      <c r="R140" s="23">
        <v>0</v>
      </c>
      <c r="S140" s="23">
        <v>0</v>
      </c>
      <c r="T140" s="23">
        <v>0</v>
      </c>
      <c r="U140" s="23" t="s">
        <v>41</v>
      </c>
      <c r="V140" s="26">
        <v>1</v>
      </c>
      <c r="W140" s="24" t="s">
        <v>224</v>
      </c>
      <c r="X140" s="27"/>
      <c r="Y140" s="28">
        <v>44005</v>
      </c>
      <c r="Z140" s="28"/>
      <c r="AA140" s="29">
        <v>0</v>
      </c>
    </row>
    <row r="141" spans="1:27" x14ac:dyDescent="0.25">
      <c r="A141" s="20" t="s">
        <v>262</v>
      </c>
      <c r="B141" s="32">
        <v>2</v>
      </c>
      <c r="C141" s="22">
        <v>4034.8</v>
      </c>
      <c r="D141" s="23">
        <v>0.01</v>
      </c>
      <c r="E141" s="23">
        <v>0</v>
      </c>
      <c r="F141" s="22">
        <v>0</v>
      </c>
      <c r="G141" s="22">
        <v>0</v>
      </c>
      <c r="H141" s="24">
        <v>718.4</v>
      </c>
      <c r="I141" s="24">
        <v>520.53</v>
      </c>
      <c r="J141" s="24">
        <v>316.22000000000003</v>
      </c>
      <c r="K141" s="24">
        <v>0</v>
      </c>
      <c r="L141" s="25">
        <f t="shared" si="2"/>
        <v>3916.46</v>
      </c>
      <c r="M141" s="23">
        <v>0</v>
      </c>
      <c r="N141" s="23">
        <v>0</v>
      </c>
      <c r="O141" s="23">
        <v>0</v>
      </c>
      <c r="P141" s="23"/>
      <c r="Q141" s="23"/>
      <c r="R141" s="23">
        <v>0</v>
      </c>
      <c r="S141" s="23">
        <v>0</v>
      </c>
      <c r="T141" s="23">
        <v>0</v>
      </c>
      <c r="U141" s="23" t="s">
        <v>151</v>
      </c>
      <c r="V141" s="26">
        <v>1</v>
      </c>
      <c r="W141" s="24" t="s">
        <v>74</v>
      </c>
      <c r="X141" s="27" t="s">
        <v>335</v>
      </c>
      <c r="Y141" s="28">
        <v>44005</v>
      </c>
      <c r="Z141" s="28"/>
      <c r="AA141" s="29">
        <v>0</v>
      </c>
    </row>
    <row r="142" spans="1:27" x14ac:dyDescent="0.25">
      <c r="A142" s="20" t="s">
        <v>262</v>
      </c>
      <c r="B142" s="32">
        <v>2</v>
      </c>
      <c r="C142" s="22">
        <v>3241.64</v>
      </c>
      <c r="D142" s="23">
        <v>0</v>
      </c>
      <c r="E142" s="23">
        <v>0</v>
      </c>
      <c r="F142" s="22">
        <v>0</v>
      </c>
      <c r="G142" s="22">
        <v>5.31</v>
      </c>
      <c r="H142" s="24">
        <v>0</v>
      </c>
      <c r="I142" s="24">
        <v>306.38</v>
      </c>
      <c r="J142" s="24">
        <v>63.13</v>
      </c>
      <c r="K142" s="24">
        <v>0</v>
      </c>
      <c r="L142" s="25">
        <f t="shared" si="2"/>
        <v>2877.4399999999996</v>
      </c>
      <c r="M142" s="23">
        <v>0</v>
      </c>
      <c r="N142" s="23">
        <v>0</v>
      </c>
      <c r="O142" s="23">
        <v>0</v>
      </c>
      <c r="P142" s="23"/>
      <c r="Q142" s="23"/>
      <c r="R142" s="23">
        <v>0</v>
      </c>
      <c r="S142" s="23">
        <v>0</v>
      </c>
      <c r="T142" s="23">
        <v>0</v>
      </c>
      <c r="U142" s="23" t="s">
        <v>99</v>
      </c>
      <c r="V142" s="26">
        <v>1</v>
      </c>
      <c r="W142" s="24" t="s">
        <v>148</v>
      </c>
      <c r="X142" s="27" t="s">
        <v>395</v>
      </c>
      <c r="Y142" s="28">
        <v>44044</v>
      </c>
      <c r="Z142" s="28"/>
      <c r="AA142" s="29">
        <v>0</v>
      </c>
    </row>
    <row r="143" spans="1:27" x14ac:dyDescent="0.25">
      <c r="A143" s="20" t="s">
        <v>262</v>
      </c>
      <c r="B143" s="32">
        <v>2</v>
      </c>
      <c r="C143" s="22">
        <v>3508.92</v>
      </c>
      <c r="D143" s="23">
        <v>0</v>
      </c>
      <c r="E143" s="23">
        <v>0</v>
      </c>
      <c r="F143" s="22">
        <v>0</v>
      </c>
      <c r="G143" s="22">
        <v>26.02</v>
      </c>
      <c r="H143" s="24">
        <v>306.61</v>
      </c>
      <c r="I143" s="24">
        <v>385.45</v>
      </c>
      <c r="J143" s="24">
        <v>159.71</v>
      </c>
      <c r="K143" s="24">
        <v>0</v>
      </c>
      <c r="L143" s="25">
        <f t="shared" si="2"/>
        <v>3296.3900000000003</v>
      </c>
      <c r="M143" s="23">
        <v>0</v>
      </c>
      <c r="N143" s="23">
        <v>0</v>
      </c>
      <c r="O143" s="23">
        <v>0</v>
      </c>
      <c r="P143" s="23"/>
      <c r="Q143" s="23"/>
      <c r="R143" s="23">
        <v>0</v>
      </c>
      <c r="S143" s="23">
        <v>0</v>
      </c>
      <c r="T143" s="23">
        <v>0</v>
      </c>
      <c r="U143" s="23" t="s">
        <v>39</v>
      </c>
      <c r="V143" s="26">
        <v>1</v>
      </c>
      <c r="W143" s="24" t="s">
        <v>149</v>
      </c>
      <c r="X143" s="27" t="s">
        <v>393</v>
      </c>
      <c r="Y143" s="28">
        <v>44037</v>
      </c>
      <c r="Z143" s="28"/>
      <c r="AA143" s="29">
        <v>0</v>
      </c>
    </row>
    <row r="144" spans="1:27" x14ac:dyDescent="0.25">
      <c r="A144" s="20" t="s">
        <v>262</v>
      </c>
      <c r="B144" s="32">
        <v>2</v>
      </c>
      <c r="C144" s="22">
        <v>0</v>
      </c>
      <c r="D144" s="23">
        <v>0</v>
      </c>
      <c r="E144" s="23">
        <v>0</v>
      </c>
      <c r="F144" s="22">
        <v>0</v>
      </c>
      <c r="G144" s="22">
        <v>0</v>
      </c>
      <c r="H144" s="24">
        <v>89.73</v>
      </c>
      <c r="I144" s="24">
        <v>6.72</v>
      </c>
      <c r="J144" s="24">
        <v>0</v>
      </c>
      <c r="K144" s="24">
        <v>0</v>
      </c>
      <c r="L144" s="25">
        <f t="shared" si="2"/>
        <v>83.01</v>
      </c>
      <c r="M144" s="23">
        <v>0</v>
      </c>
      <c r="N144" s="23">
        <v>0</v>
      </c>
      <c r="O144" s="23">
        <v>0</v>
      </c>
      <c r="P144" s="23"/>
      <c r="Q144" s="23"/>
      <c r="R144" s="23">
        <v>0</v>
      </c>
      <c r="S144" s="23">
        <v>0</v>
      </c>
      <c r="T144" s="23">
        <v>0</v>
      </c>
      <c r="U144" s="23" t="s">
        <v>399</v>
      </c>
      <c r="V144" s="26">
        <v>1</v>
      </c>
      <c r="W144" s="24" t="s">
        <v>480</v>
      </c>
      <c r="X144" s="27"/>
      <c r="Y144" s="28">
        <v>44003</v>
      </c>
      <c r="Z144" s="28"/>
      <c r="AA144" s="29">
        <v>0</v>
      </c>
    </row>
    <row r="145" spans="1:27" x14ac:dyDescent="0.25">
      <c r="A145" s="20" t="s">
        <v>262</v>
      </c>
      <c r="B145" s="32">
        <v>2</v>
      </c>
      <c r="C145" s="22">
        <v>1729.5</v>
      </c>
      <c r="D145" s="23">
        <v>9.8000000000000007</v>
      </c>
      <c r="E145" s="23">
        <v>0</v>
      </c>
      <c r="F145" s="22">
        <v>0</v>
      </c>
      <c r="G145" s="22">
        <v>0</v>
      </c>
      <c r="H145" s="24">
        <v>171.88</v>
      </c>
      <c r="I145" s="24">
        <v>155.5</v>
      </c>
      <c r="J145" s="24">
        <v>0</v>
      </c>
      <c r="K145" s="24">
        <v>42.93</v>
      </c>
      <c r="L145" s="25">
        <f t="shared" si="2"/>
        <v>1712.7499999999998</v>
      </c>
      <c r="M145" s="23">
        <v>0</v>
      </c>
      <c r="N145" s="23">
        <v>0</v>
      </c>
      <c r="O145" s="23">
        <v>0</v>
      </c>
      <c r="P145" s="23"/>
      <c r="Q145" s="23"/>
      <c r="R145" s="23">
        <v>0</v>
      </c>
      <c r="S145" s="23">
        <v>0</v>
      </c>
      <c r="T145" s="23">
        <v>0</v>
      </c>
      <c r="U145" s="23" t="s">
        <v>185</v>
      </c>
      <c r="V145" s="26">
        <v>1</v>
      </c>
      <c r="W145" s="24" t="s">
        <v>225</v>
      </c>
      <c r="X145" s="27" t="s">
        <v>436</v>
      </c>
      <c r="Y145" s="28">
        <v>44138</v>
      </c>
      <c r="Z145" s="28"/>
      <c r="AA145" s="29">
        <v>0</v>
      </c>
    </row>
    <row r="146" spans="1:27" x14ac:dyDescent="0.25">
      <c r="A146" s="20" t="s">
        <v>262</v>
      </c>
      <c r="B146" s="32">
        <v>2</v>
      </c>
      <c r="C146" s="22">
        <v>2192.4499999999998</v>
      </c>
      <c r="D146" s="23">
        <v>0</v>
      </c>
      <c r="E146" s="23">
        <v>0</v>
      </c>
      <c r="F146" s="22">
        <v>0</v>
      </c>
      <c r="G146" s="22">
        <v>0</v>
      </c>
      <c r="H146" s="24">
        <v>179.46</v>
      </c>
      <c r="I146" s="24">
        <v>201.79</v>
      </c>
      <c r="J146" s="24">
        <v>19.82</v>
      </c>
      <c r="K146" s="24">
        <v>1.85</v>
      </c>
      <c r="L146" s="25">
        <f t="shared" si="2"/>
        <v>2148.4499999999998</v>
      </c>
      <c r="M146" s="23">
        <v>0</v>
      </c>
      <c r="N146" s="23">
        <v>0</v>
      </c>
      <c r="O146" s="23">
        <v>0</v>
      </c>
      <c r="P146" s="23"/>
      <c r="Q146" s="23"/>
      <c r="R146" s="23">
        <v>0</v>
      </c>
      <c r="S146" s="23">
        <v>0</v>
      </c>
      <c r="T146" s="23">
        <v>0</v>
      </c>
      <c r="U146" s="23" t="s">
        <v>41</v>
      </c>
      <c r="V146" s="26">
        <v>1</v>
      </c>
      <c r="W146" s="24" t="s">
        <v>75</v>
      </c>
      <c r="X146" s="27" t="s">
        <v>328</v>
      </c>
      <c r="Y146" s="28">
        <v>44003</v>
      </c>
      <c r="Z146" s="28"/>
      <c r="AA146" s="29">
        <v>0</v>
      </c>
    </row>
    <row r="147" spans="1:27" x14ac:dyDescent="0.25">
      <c r="A147" s="20" t="s">
        <v>262</v>
      </c>
      <c r="B147" s="32">
        <v>2</v>
      </c>
      <c r="C147" s="22">
        <v>1786.41</v>
      </c>
      <c r="D147" s="23">
        <v>0</v>
      </c>
      <c r="E147" s="23">
        <v>0</v>
      </c>
      <c r="F147" s="22">
        <v>0</v>
      </c>
      <c r="G147" s="22">
        <v>12.15</v>
      </c>
      <c r="H147" s="24">
        <v>179.46</v>
      </c>
      <c r="I147" s="24">
        <v>160.41999999999999</v>
      </c>
      <c r="J147" s="24">
        <v>0</v>
      </c>
      <c r="K147" s="24">
        <v>0</v>
      </c>
      <c r="L147" s="25">
        <f t="shared" si="2"/>
        <v>1817.6000000000001</v>
      </c>
      <c r="M147" s="23">
        <v>0</v>
      </c>
      <c r="N147" s="23">
        <v>0</v>
      </c>
      <c r="O147" s="23">
        <v>0</v>
      </c>
      <c r="P147" s="23"/>
      <c r="Q147" s="23"/>
      <c r="R147" s="23">
        <v>0</v>
      </c>
      <c r="S147" s="23">
        <v>0</v>
      </c>
      <c r="T147" s="23">
        <v>0</v>
      </c>
      <c r="U147" s="23" t="s">
        <v>41</v>
      </c>
      <c r="V147" s="26">
        <v>1</v>
      </c>
      <c r="W147" s="24" t="s">
        <v>226</v>
      </c>
      <c r="X147" s="27" t="s">
        <v>362</v>
      </c>
      <c r="Y147" s="28">
        <v>44013</v>
      </c>
      <c r="Z147" s="28"/>
      <c r="AA147" s="29">
        <v>0</v>
      </c>
    </row>
    <row r="148" spans="1:27" x14ac:dyDescent="0.25">
      <c r="A148" s="20" t="s">
        <v>262</v>
      </c>
      <c r="B148" s="32">
        <v>2</v>
      </c>
      <c r="C148" s="22">
        <v>3508.92</v>
      </c>
      <c r="D148" s="23">
        <v>0</v>
      </c>
      <c r="E148" s="23">
        <v>0</v>
      </c>
      <c r="F148" s="22">
        <v>0</v>
      </c>
      <c r="G148" s="22">
        <v>0</v>
      </c>
      <c r="H148" s="24">
        <v>306.61</v>
      </c>
      <c r="I148" s="24">
        <v>385.45</v>
      </c>
      <c r="J148" s="24">
        <v>159.71</v>
      </c>
      <c r="K148" s="24">
        <v>0</v>
      </c>
      <c r="L148" s="25">
        <f t="shared" si="2"/>
        <v>3270.3700000000003</v>
      </c>
      <c r="M148" s="23">
        <v>0</v>
      </c>
      <c r="N148" s="23">
        <v>0</v>
      </c>
      <c r="O148" s="23">
        <v>0</v>
      </c>
      <c r="P148" s="23"/>
      <c r="Q148" s="23"/>
      <c r="R148" s="23">
        <v>0</v>
      </c>
      <c r="S148" s="23">
        <v>0</v>
      </c>
      <c r="T148" s="23">
        <v>0</v>
      </c>
      <c r="U148" s="23" t="s">
        <v>39</v>
      </c>
      <c r="V148" s="26">
        <v>1</v>
      </c>
      <c r="W148" s="24" t="s">
        <v>76</v>
      </c>
      <c r="X148" s="27" t="s">
        <v>329</v>
      </c>
      <c r="Y148" s="28">
        <v>44003</v>
      </c>
      <c r="Z148" s="28"/>
      <c r="AA148" s="29">
        <v>0</v>
      </c>
    </row>
    <row r="149" spans="1:27" x14ac:dyDescent="0.25">
      <c r="A149" s="20" t="s">
        <v>262</v>
      </c>
      <c r="B149" s="32">
        <v>2</v>
      </c>
      <c r="C149" s="22">
        <v>1807.51</v>
      </c>
      <c r="D149" s="23">
        <v>0</v>
      </c>
      <c r="E149" s="23">
        <v>0</v>
      </c>
      <c r="F149" s="22">
        <v>0</v>
      </c>
      <c r="G149" s="22">
        <v>0</v>
      </c>
      <c r="H149" s="24">
        <v>180</v>
      </c>
      <c r="I149" s="24">
        <v>162.27000000000001</v>
      </c>
      <c r="J149" s="24">
        <v>0</v>
      </c>
      <c r="K149" s="24">
        <v>46.1</v>
      </c>
      <c r="L149" s="25">
        <f t="shared" si="2"/>
        <v>1779.14</v>
      </c>
      <c r="M149" s="23">
        <v>0</v>
      </c>
      <c r="N149" s="23">
        <v>0</v>
      </c>
      <c r="O149" s="23">
        <v>0</v>
      </c>
      <c r="P149" s="23"/>
      <c r="Q149" s="23"/>
      <c r="R149" s="23">
        <v>0</v>
      </c>
      <c r="S149" s="23">
        <v>0</v>
      </c>
      <c r="T149" s="23">
        <v>0</v>
      </c>
      <c r="U149" s="23" t="s">
        <v>185</v>
      </c>
      <c r="V149" s="26">
        <v>1</v>
      </c>
      <c r="W149" s="24" t="s">
        <v>32</v>
      </c>
      <c r="X149" s="27" t="s">
        <v>287</v>
      </c>
      <c r="Y149" s="28">
        <v>43976</v>
      </c>
      <c r="Z149" s="28"/>
      <c r="AA149" s="29">
        <v>0</v>
      </c>
    </row>
    <row r="150" spans="1:27" x14ac:dyDescent="0.25">
      <c r="A150" s="20" t="s">
        <v>262</v>
      </c>
      <c r="B150" s="32">
        <v>2</v>
      </c>
      <c r="C150" s="22">
        <v>2471.58</v>
      </c>
      <c r="D150" s="23">
        <v>43.92</v>
      </c>
      <c r="E150" s="23">
        <v>0</v>
      </c>
      <c r="F150" s="22">
        <v>0</v>
      </c>
      <c r="G150" s="22">
        <v>0</v>
      </c>
      <c r="H150" s="24">
        <v>270.82</v>
      </c>
      <c r="I150" s="24">
        <v>251.75</v>
      </c>
      <c r="J150" s="24">
        <v>33.07</v>
      </c>
      <c r="K150" s="24">
        <v>189.51</v>
      </c>
      <c r="L150" s="25">
        <f t="shared" si="2"/>
        <v>2311.9899999999998</v>
      </c>
      <c r="M150" s="23">
        <v>0</v>
      </c>
      <c r="N150" s="23">
        <v>0</v>
      </c>
      <c r="O150" s="23">
        <v>0</v>
      </c>
      <c r="P150" s="23"/>
      <c r="Q150" s="23"/>
      <c r="R150" s="23">
        <v>0</v>
      </c>
      <c r="S150" s="23">
        <v>0</v>
      </c>
      <c r="T150" s="23">
        <v>0</v>
      </c>
      <c r="U150" s="23" t="s">
        <v>131</v>
      </c>
      <c r="V150" s="26">
        <v>1</v>
      </c>
      <c r="W150" s="24" t="s">
        <v>152</v>
      </c>
      <c r="X150" s="27" t="s">
        <v>350</v>
      </c>
      <c r="Y150" s="28">
        <v>44013</v>
      </c>
      <c r="Z150" s="28"/>
      <c r="AA150" s="29">
        <v>0</v>
      </c>
    </row>
    <row r="151" spans="1:27" x14ac:dyDescent="0.25">
      <c r="A151" s="20" t="s">
        <v>262</v>
      </c>
      <c r="B151" s="32">
        <v>2</v>
      </c>
      <c r="C151" s="22">
        <v>2156.02</v>
      </c>
      <c r="D151" s="23">
        <v>0</v>
      </c>
      <c r="E151" s="23">
        <v>0</v>
      </c>
      <c r="F151" s="22">
        <v>0</v>
      </c>
      <c r="G151" s="22">
        <v>8.31</v>
      </c>
      <c r="H151" s="24">
        <v>179.46</v>
      </c>
      <c r="I151" s="24">
        <v>197.65</v>
      </c>
      <c r="J151" s="24">
        <v>0</v>
      </c>
      <c r="K151" s="24">
        <v>0</v>
      </c>
      <c r="L151" s="25">
        <f t="shared" si="2"/>
        <v>2146.14</v>
      </c>
      <c r="M151" s="23">
        <v>0</v>
      </c>
      <c r="N151" s="23">
        <v>0</v>
      </c>
      <c r="O151" s="23">
        <v>0</v>
      </c>
      <c r="P151" s="23"/>
      <c r="Q151" s="23"/>
      <c r="R151" s="23">
        <v>0</v>
      </c>
      <c r="S151" s="23">
        <v>0</v>
      </c>
      <c r="T151" s="23">
        <v>0</v>
      </c>
      <c r="U151" s="23" t="s">
        <v>41</v>
      </c>
      <c r="V151" s="26">
        <v>1</v>
      </c>
      <c r="W151" s="24" t="s">
        <v>153</v>
      </c>
      <c r="X151" s="27" t="s">
        <v>418</v>
      </c>
      <c r="Y151" s="28">
        <v>44060</v>
      </c>
      <c r="Z151" s="28"/>
      <c r="AA151" s="29">
        <v>0</v>
      </c>
    </row>
    <row r="152" spans="1:27" x14ac:dyDescent="0.25">
      <c r="A152" s="20" t="s">
        <v>262</v>
      </c>
      <c r="B152" s="32">
        <v>2</v>
      </c>
      <c r="C152" s="22">
        <v>1786.41</v>
      </c>
      <c r="D152" s="23">
        <v>26.09</v>
      </c>
      <c r="E152" s="23">
        <v>0</v>
      </c>
      <c r="F152" s="22">
        <v>0</v>
      </c>
      <c r="G152" s="22">
        <v>0</v>
      </c>
      <c r="H152" s="24">
        <v>179.46</v>
      </c>
      <c r="I152" s="24">
        <v>162.77000000000001</v>
      </c>
      <c r="J152" s="24">
        <v>0</v>
      </c>
      <c r="K152" s="24">
        <v>0</v>
      </c>
      <c r="L152" s="25">
        <f t="shared" si="2"/>
        <v>1829.19</v>
      </c>
      <c r="M152" s="23">
        <v>0</v>
      </c>
      <c r="N152" s="23">
        <v>0</v>
      </c>
      <c r="O152" s="23">
        <v>0</v>
      </c>
      <c r="P152" s="23"/>
      <c r="Q152" s="23"/>
      <c r="R152" s="23">
        <v>0</v>
      </c>
      <c r="S152" s="23">
        <v>0</v>
      </c>
      <c r="T152" s="23">
        <v>0</v>
      </c>
      <c r="U152" s="23" t="s">
        <v>41</v>
      </c>
      <c r="V152" s="26">
        <v>1</v>
      </c>
      <c r="W152" s="24" t="s">
        <v>154</v>
      </c>
      <c r="X152" s="27" t="s">
        <v>417</v>
      </c>
      <c r="Y152" s="28">
        <v>44060</v>
      </c>
      <c r="Z152" s="28"/>
      <c r="AA152" s="29">
        <v>0</v>
      </c>
    </row>
    <row r="153" spans="1:27" x14ac:dyDescent="0.25">
      <c r="A153" s="20" t="s">
        <v>262</v>
      </c>
      <c r="B153" s="32">
        <v>2</v>
      </c>
      <c r="C153" s="22">
        <v>1786.41</v>
      </c>
      <c r="D153" s="23">
        <v>26.19</v>
      </c>
      <c r="E153" s="23">
        <v>0</v>
      </c>
      <c r="F153" s="22">
        <v>0</v>
      </c>
      <c r="G153" s="22">
        <v>0</v>
      </c>
      <c r="H153" s="24">
        <v>179.46</v>
      </c>
      <c r="I153" s="24">
        <v>151.52000000000001</v>
      </c>
      <c r="J153" s="24">
        <v>0</v>
      </c>
      <c r="K153" s="24">
        <v>125.08</v>
      </c>
      <c r="L153" s="25">
        <f t="shared" si="2"/>
        <v>1715.4600000000003</v>
      </c>
      <c r="M153" s="23">
        <v>0</v>
      </c>
      <c r="N153" s="23">
        <v>0</v>
      </c>
      <c r="O153" s="23">
        <v>0</v>
      </c>
      <c r="P153" s="23"/>
      <c r="Q153" s="23"/>
      <c r="R153" s="23">
        <v>0</v>
      </c>
      <c r="S153" s="23">
        <v>0</v>
      </c>
      <c r="T153" s="23">
        <v>0</v>
      </c>
      <c r="U153" s="23" t="s">
        <v>41</v>
      </c>
      <c r="V153" s="26">
        <v>1</v>
      </c>
      <c r="W153" s="24" t="s">
        <v>155</v>
      </c>
      <c r="X153" s="27" t="s">
        <v>420</v>
      </c>
      <c r="Y153" s="28">
        <v>44060</v>
      </c>
      <c r="Z153" s="28"/>
      <c r="AA153" s="29">
        <v>0</v>
      </c>
    </row>
    <row r="154" spans="1:27" x14ac:dyDescent="0.25">
      <c r="A154" s="20" t="s">
        <v>262</v>
      </c>
      <c r="B154" s="32">
        <v>2</v>
      </c>
      <c r="C154" s="22">
        <v>1786.41</v>
      </c>
      <c r="D154" s="23">
        <v>0</v>
      </c>
      <c r="E154" s="23">
        <v>0</v>
      </c>
      <c r="F154" s="22">
        <v>0</v>
      </c>
      <c r="G154" s="22">
        <v>5.89</v>
      </c>
      <c r="H154" s="24">
        <v>89.73</v>
      </c>
      <c r="I154" s="24">
        <v>141.47</v>
      </c>
      <c r="J154" s="24">
        <v>0</v>
      </c>
      <c r="K154" s="24">
        <v>120.86</v>
      </c>
      <c r="L154" s="25">
        <f t="shared" si="2"/>
        <v>1619.7000000000003</v>
      </c>
      <c r="M154" s="23">
        <v>0</v>
      </c>
      <c r="N154" s="23">
        <v>0</v>
      </c>
      <c r="O154" s="23">
        <v>0</v>
      </c>
      <c r="P154" s="23"/>
      <c r="Q154" s="23"/>
      <c r="R154" s="23">
        <v>0</v>
      </c>
      <c r="S154" s="23">
        <v>0</v>
      </c>
      <c r="T154" s="23">
        <v>0</v>
      </c>
      <c r="U154" s="23" t="s">
        <v>41</v>
      </c>
      <c r="V154" s="26">
        <v>1</v>
      </c>
      <c r="W154" s="24" t="s">
        <v>33</v>
      </c>
      <c r="X154" s="27" t="s">
        <v>269</v>
      </c>
      <c r="Y154" s="28">
        <v>43972</v>
      </c>
      <c r="Z154" s="28"/>
      <c r="AA154" s="29">
        <v>0</v>
      </c>
    </row>
    <row r="155" spans="1:27" x14ac:dyDescent="0.25">
      <c r="A155" s="20" t="s">
        <v>262</v>
      </c>
      <c r="B155" s="32">
        <v>2</v>
      </c>
      <c r="C155" s="22">
        <v>2599.42</v>
      </c>
      <c r="D155" s="23">
        <v>0</v>
      </c>
      <c r="E155" s="23">
        <v>0</v>
      </c>
      <c r="F155" s="22">
        <v>0</v>
      </c>
      <c r="G155" s="22">
        <v>0</v>
      </c>
      <c r="H155" s="24">
        <v>0</v>
      </c>
      <c r="I155" s="24">
        <v>227.17</v>
      </c>
      <c r="J155" s="24">
        <v>19.559999999999999</v>
      </c>
      <c r="K155" s="24">
        <v>17.91</v>
      </c>
      <c r="L155" s="25">
        <f t="shared" si="2"/>
        <v>2334.7800000000002</v>
      </c>
      <c r="M155" s="23">
        <v>0</v>
      </c>
      <c r="N155" s="23">
        <v>0</v>
      </c>
      <c r="O155" s="23">
        <v>0</v>
      </c>
      <c r="P155" s="23"/>
      <c r="Q155" s="23"/>
      <c r="R155" s="23">
        <v>0</v>
      </c>
      <c r="S155" s="23">
        <v>0</v>
      </c>
      <c r="T155" s="23">
        <v>0</v>
      </c>
      <c r="U155" s="23" t="s">
        <v>150</v>
      </c>
      <c r="V155" s="26">
        <v>1</v>
      </c>
      <c r="W155" s="24" t="s">
        <v>177</v>
      </c>
      <c r="X155" s="27" t="s">
        <v>423</v>
      </c>
      <c r="Y155" s="28">
        <v>44084</v>
      </c>
      <c r="Z155" s="28"/>
      <c r="AA155" s="29">
        <v>0</v>
      </c>
    </row>
    <row r="156" spans="1:27" x14ac:dyDescent="0.25">
      <c r="A156" s="20" t="s">
        <v>262</v>
      </c>
      <c r="B156" s="32">
        <v>2</v>
      </c>
      <c r="C156" s="22">
        <v>2171.66</v>
      </c>
      <c r="D156" s="23">
        <v>0</v>
      </c>
      <c r="E156" s="23">
        <v>0</v>
      </c>
      <c r="F156" s="22">
        <v>0</v>
      </c>
      <c r="G156" s="22">
        <v>0</v>
      </c>
      <c r="H156" s="24">
        <v>179.46</v>
      </c>
      <c r="I156" s="24">
        <v>197.97</v>
      </c>
      <c r="J156" s="24">
        <v>0</v>
      </c>
      <c r="K156" s="24">
        <v>12.93</v>
      </c>
      <c r="L156" s="25">
        <f t="shared" si="2"/>
        <v>2140.2200000000003</v>
      </c>
      <c r="M156" s="23">
        <v>0</v>
      </c>
      <c r="N156" s="23">
        <v>0</v>
      </c>
      <c r="O156" s="23">
        <v>0</v>
      </c>
      <c r="P156" s="23"/>
      <c r="Q156" s="23"/>
      <c r="R156" s="23">
        <v>0</v>
      </c>
      <c r="S156" s="23">
        <v>0</v>
      </c>
      <c r="T156" s="23">
        <v>0</v>
      </c>
      <c r="U156" s="23" t="s">
        <v>41</v>
      </c>
      <c r="V156" s="26">
        <v>1</v>
      </c>
      <c r="W156" s="24" t="s">
        <v>448</v>
      </c>
      <c r="X156" s="27" t="s">
        <v>449</v>
      </c>
      <c r="Y156" s="28">
        <v>44166</v>
      </c>
      <c r="Z156" s="28"/>
      <c r="AA156" s="29">
        <v>0</v>
      </c>
    </row>
    <row r="157" spans="1:27" x14ac:dyDescent="0.25">
      <c r="A157" s="20" t="s">
        <v>262</v>
      </c>
      <c r="B157" s="32">
        <v>2</v>
      </c>
      <c r="C157" s="22">
        <v>1790.41</v>
      </c>
      <c r="D157" s="23">
        <v>31.64</v>
      </c>
      <c r="E157" s="23">
        <v>0</v>
      </c>
      <c r="F157" s="22">
        <v>0</v>
      </c>
      <c r="G157" s="22">
        <v>3.42</v>
      </c>
      <c r="H157" s="24">
        <v>90</v>
      </c>
      <c r="I157" s="24">
        <v>155.31</v>
      </c>
      <c r="J157" s="24">
        <v>0</v>
      </c>
      <c r="K157" s="24">
        <v>47.95</v>
      </c>
      <c r="L157" s="25">
        <f t="shared" si="2"/>
        <v>1712.2100000000003</v>
      </c>
      <c r="M157" s="23">
        <v>0</v>
      </c>
      <c r="N157" s="23">
        <v>0</v>
      </c>
      <c r="O157" s="23">
        <v>0</v>
      </c>
      <c r="P157" s="23"/>
      <c r="Q157" s="23"/>
      <c r="R157" s="23">
        <v>0</v>
      </c>
      <c r="S157" s="23">
        <v>0</v>
      </c>
      <c r="T157" s="23">
        <v>0</v>
      </c>
      <c r="U157" s="23" t="s">
        <v>101</v>
      </c>
      <c r="V157" s="26">
        <v>1</v>
      </c>
      <c r="W157" s="24" t="s">
        <v>156</v>
      </c>
      <c r="X157" s="27" t="s">
        <v>366</v>
      </c>
      <c r="Y157" s="28">
        <v>44014</v>
      </c>
      <c r="Z157" s="28"/>
      <c r="AA157" s="29">
        <v>0</v>
      </c>
    </row>
    <row r="158" spans="1:27" x14ac:dyDescent="0.25">
      <c r="A158" s="20" t="s">
        <v>262</v>
      </c>
      <c r="B158" s="32">
        <v>2</v>
      </c>
      <c r="C158" s="22">
        <v>2221.06</v>
      </c>
      <c r="D158" s="23">
        <v>0</v>
      </c>
      <c r="E158" s="23">
        <v>0</v>
      </c>
      <c r="F158" s="22">
        <v>0</v>
      </c>
      <c r="G158" s="22">
        <v>3.84</v>
      </c>
      <c r="H158" s="24">
        <v>179.46</v>
      </c>
      <c r="I158" s="24">
        <v>205.26</v>
      </c>
      <c r="J158" s="24">
        <v>0</v>
      </c>
      <c r="K158" s="24">
        <v>1.56</v>
      </c>
      <c r="L158" s="25">
        <f t="shared" si="2"/>
        <v>2197.5400000000004</v>
      </c>
      <c r="M158" s="23">
        <v>0</v>
      </c>
      <c r="N158" s="23">
        <v>0</v>
      </c>
      <c r="O158" s="23">
        <v>0</v>
      </c>
      <c r="P158" s="23"/>
      <c r="Q158" s="23"/>
      <c r="R158" s="23">
        <v>0</v>
      </c>
      <c r="S158" s="23">
        <v>0</v>
      </c>
      <c r="T158" s="23">
        <v>0</v>
      </c>
      <c r="U158" s="23" t="s">
        <v>41</v>
      </c>
      <c r="V158" s="26">
        <v>1</v>
      </c>
      <c r="W158" s="24" t="s">
        <v>157</v>
      </c>
      <c r="X158" s="27" t="s">
        <v>386</v>
      </c>
      <c r="Y158" s="28">
        <v>44034</v>
      </c>
      <c r="Z158" s="28"/>
      <c r="AA158" s="29">
        <v>0</v>
      </c>
    </row>
    <row r="159" spans="1:27" x14ac:dyDescent="0.25">
      <c r="A159" s="20" t="s">
        <v>262</v>
      </c>
      <c r="B159" s="32">
        <v>2</v>
      </c>
      <c r="C159" s="22">
        <v>1786.41</v>
      </c>
      <c r="D159" s="23">
        <v>0</v>
      </c>
      <c r="E159" s="23">
        <v>0</v>
      </c>
      <c r="F159" s="22">
        <v>0</v>
      </c>
      <c r="G159" s="22">
        <v>1.07</v>
      </c>
      <c r="H159" s="24">
        <v>179.46</v>
      </c>
      <c r="I159" s="24">
        <v>160.41999999999999</v>
      </c>
      <c r="J159" s="24">
        <v>0</v>
      </c>
      <c r="K159" s="24">
        <v>0</v>
      </c>
      <c r="L159" s="25">
        <f t="shared" si="2"/>
        <v>1806.52</v>
      </c>
      <c r="M159" s="23">
        <v>0</v>
      </c>
      <c r="N159" s="23">
        <v>0</v>
      </c>
      <c r="O159" s="23">
        <v>0</v>
      </c>
      <c r="P159" s="23"/>
      <c r="Q159" s="23"/>
      <c r="R159" s="23">
        <v>0</v>
      </c>
      <c r="S159" s="23">
        <v>0</v>
      </c>
      <c r="T159" s="23">
        <v>0</v>
      </c>
      <c r="U159" s="23" t="s">
        <v>41</v>
      </c>
      <c r="V159" s="26">
        <v>1</v>
      </c>
      <c r="W159" s="24" t="s">
        <v>77</v>
      </c>
      <c r="X159" s="27" t="s">
        <v>342</v>
      </c>
      <c r="Y159" s="28">
        <v>44007</v>
      </c>
      <c r="Z159" s="28"/>
      <c r="AA159" s="29">
        <v>0</v>
      </c>
    </row>
    <row r="160" spans="1:27" x14ac:dyDescent="0.25">
      <c r="A160" s="20" t="s">
        <v>262</v>
      </c>
      <c r="B160" s="32">
        <v>2</v>
      </c>
      <c r="C160" s="22">
        <v>3815.53</v>
      </c>
      <c r="D160" s="23">
        <v>0</v>
      </c>
      <c r="E160" s="23">
        <v>0</v>
      </c>
      <c r="F160" s="22">
        <v>0</v>
      </c>
      <c r="G160" s="22">
        <v>0</v>
      </c>
      <c r="H160" s="24">
        <v>0</v>
      </c>
      <c r="I160" s="24">
        <v>385.45</v>
      </c>
      <c r="J160" s="24">
        <v>131.27000000000001</v>
      </c>
      <c r="K160" s="24">
        <v>0</v>
      </c>
      <c r="L160" s="25">
        <f t="shared" si="2"/>
        <v>3298.8100000000004</v>
      </c>
      <c r="M160" s="23">
        <v>0</v>
      </c>
      <c r="N160" s="23">
        <v>0</v>
      </c>
      <c r="O160" s="23">
        <v>0</v>
      </c>
      <c r="P160" s="23"/>
      <c r="Q160" s="23"/>
      <c r="R160" s="23">
        <v>0</v>
      </c>
      <c r="S160" s="23">
        <v>0</v>
      </c>
      <c r="T160" s="23">
        <v>0</v>
      </c>
      <c r="U160" s="23" t="s">
        <v>39</v>
      </c>
      <c r="V160" s="26">
        <v>1</v>
      </c>
      <c r="W160" s="24" t="s">
        <v>78</v>
      </c>
      <c r="X160" s="27" t="s">
        <v>343</v>
      </c>
      <c r="Y160" s="28">
        <v>44007</v>
      </c>
      <c r="Z160" s="28"/>
      <c r="AA160" s="29">
        <v>0</v>
      </c>
    </row>
    <row r="161" spans="1:27" x14ac:dyDescent="0.25">
      <c r="A161" s="20" t="s">
        <v>262</v>
      </c>
      <c r="B161" s="32">
        <v>2</v>
      </c>
      <c r="C161" s="22">
        <v>2194.5500000000002</v>
      </c>
      <c r="D161" s="23">
        <v>0</v>
      </c>
      <c r="E161" s="23">
        <v>0</v>
      </c>
      <c r="F161" s="22">
        <v>0</v>
      </c>
      <c r="G161" s="22">
        <v>3.62</v>
      </c>
      <c r="H161" s="24">
        <v>179.46</v>
      </c>
      <c r="I161" s="24">
        <v>201.67</v>
      </c>
      <c r="J161" s="24">
        <v>19.75</v>
      </c>
      <c r="K161" s="24">
        <v>4.97</v>
      </c>
      <c r="L161" s="25">
        <f t="shared" si="2"/>
        <v>2151.2400000000002</v>
      </c>
      <c r="M161" s="23">
        <v>0</v>
      </c>
      <c r="N161" s="23">
        <v>0</v>
      </c>
      <c r="O161" s="23">
        <v>0</v>
      </c>
      <c r="P161" s="23"/>
      <c r="Q161" s="23"/>
      <c r="R161" s="23">
        <v>0</v>
      </c>
      <c r="S161" s="23">
        <v>0</v>
      </c>
      <c r="T161" s="23">
        <v>0</v>
      </c>
      <c r="U161" s="23" t="s">
        <v>41</v>
      </c>
      <c r="V161" s="26">
        <v>1</v>
      </c>
      <c r="W161" s="24" t="s">
        <v>79</v>
      </c>
      <c r="X161" s="27" t="s">
        <v>324</v>
      </c>
      <c r="Y161" s="28">
        <v>44002</v>
      </c>
      <c r="Z161" s="28"/>
      <c r="AA161" s="29">
        <v>0</v>
      </c>
    </row>
    <row r="162" spans="1:27" x14ac:dyDescent="0.25">
      <c r="A162" s="20" t="s">
        <v>262</v>
      </c>
      <c r="B162" s="32">
        <v>2</v>
      </c>
      <c r="C162" s="22">
        <v>3364.43</v>
      </c>
      <c r="D162" s="23">
        <v>0</v>
      </c>
      <c r="E162" s="23">
        <v>0</v>
      </c>
      <c r="F162" s="22">
        <v>0</v>
      </c>
      <c r="G162" s="22">
        <v>0</v>
      </c>
      <c r="H162" s="24">
        <v>386.94</v>
      </c>
      <c r="I162" s="24">
        <v>376.47</v>
      </c>
      <c r="J162" s="24">
        <v>151.44</v>
      </c>
      <c r="K162" s="24">
        <v>270.76</v>
      </c>
      <c r="L162" s="25">
        <f t="shared" si="2"/>
        <v>2952.7</v>
      </c>
      <c r="M162" s="23">
        <v>0</v>
      </c>
      <c r="N162" s="23">
        <v>0</v>
      </c>
      <c r="O162" s="23">
        <v>0</v>
      </c>
      <c r="P162" s="23"/>
      <c r="Q162" s="23"/>
      <c r="R162" s="23">
        <v>0</v>
      </c>
      <c r="S162" s="23">
        <v>0</v>
      </c>
      <c r="T162" s="23">
        <v>0</v>
      </c>
      <c r="U162" s="23" t="s">
        <v>191</v>
      </c>
      <c r="V162" s="26">
        <v>1</v>
      </c>
      <c r="W162" s="24" t="s">
        <v>158</v>
      </c>
      <c r="X162" s="27" t="s">
        <v>349</v>
      </c>
      <c r="Y162" s="28">
        <v>44013</v>
      </c>
      <c r="Z162" s="28"/>
      <c r="AA162" s="29">
        <v>0</v>
      </c>
    </row>
    <row r="163" spans="1:27" x14ac:dyDescent="0.25">
      <c r="A163" s="20" t="s">
        <v>262</v>
      </c>
      <c r="B163" s="32">
        <v>2</v>
      </c>
      <c r="C163" s="22">
        <v>2193.5500000000002</v>
      </c>
      <c r="D163" s="23">
        <v>0</v>
      </c>
      <c r="E163" s="23">
        <v>0</v>
      </c>
      <c r="F163" s="22">
        <v>0</v>
      </c>
      <c r="G163" s="22">
        <v>0.43</v>
      </c>
      <c r="H163" s="24">
        <v>179.46</v>
      </c>
      <c r="I163" s="24">
        <v>201.94</v>
      </c>
      <c r="J163" s="24">
        <v>19.899999999999999</v>
      </c>
      <c r="K163" s="24">
        <v>1.71</v>
      </c>
      <c r="L163" s="25">
        <f t="shared" si="2"/>
        <v>2149.89</v>
      </c>
      <c r="M163" s="23">
        <v>0</v>
      </c>
      <c r="N163" s="23">
        <v>0</v>
      </c>
      <c r="O163" s="23">
        <v>0</v>
      </c>
      <c r="P163" s="23"/>
      <c r="Q163" s="23"/>
      <c r="R163" s="23">
        <v>0</v>
      </c>
      <c r="S163" s="23">
        <v>0</v>
      </c>
      <c r="T163" s="23">
        <v>0</v>
      </c>
      <c r="U163" s="23" t="s">
        <v>41</v>
      </c>
      <c r="V163" s="26">
        <v>1</v>
      </c>
      <c r="W163" s="24" t="s">
        <v>34</v>
      </c>
      <c r="X163" s="27" t="s">
        <v>271</v>
      </c>
      <c r="Y163" s="28">
        <v>43972</v>
      </c>
      <c r="Z163" s="28"/>
      <c r="AA163" s="29">
        <v>0</v>
      </c>
    </row>
    <row r="164" spans="1:27" x14ac:dyDescent="0.25">
      <c r="A164" s="20" t="s">
        <v>262</v>
      </c>
      <c r="B164" s="32">
        <v>2</v>
      </c>
      <c r="C164" s="22">
        <v>2985.58</v>
      </c>
      <c r="D164" s="23">
        <v>47.69</v>
      </c>
      <c r="E164" s="23">
        <v>0</v>
      </c>
      <c r="F164" s="22">
        <v>0</v>
      </c>
      <c r="G164" s="22">
        <v>0</v>
      </c>
      <c r="H164" s="24">
        <v>339.36</v>
      </c>
      <c r="I164" s="24">
        <v>323.44</v>
      </c>
      <c r="J164" s="24">
        <v>74.14</v>
      </c>
      <c r="K164" s="24">
        <v>84.75</v>
      </c>
      <c r="L164" s="25">
        <f t="shared" si="2"/>
        <v>2890.3</v>
      </c>
      <c r="M164" s="23">
        <v>0</v>
      </c>
      <c r="N164" s="23">
        <v>0</v>
      </c>
      <c r="O164" s="23">
        <v>0</v>
      </c>
      <c r="P164" s="23"/>
      <c r="Q164" s="23"/>
      <c r="R164" s="23">
        <v>0</v>
      </c>
      <c r="S164" s="23">
        <v>0</v>
      </c>
      <c r="T164" s="23">
        <v>0</v>
      </c>
      <c r="U164" s="23" t="s">
        <v>179</v>
      </c>
      <c r="V164" s="26">
        <v>1</v>
      </c>
      <c r="W164" s="24" t="s">
        <v>178</v>
      </c>
      <c r="X164" s="27" t="s">
        <v>422</v>
      </c>
      <c r="Y164" s="28">
        <v>44082</v>
      </c>
      <c r="Z164" s="28"/>
      <c r="AA164" s="29">
        <v>0</v>
      </c>
    </row>
    <row r="165" spans="1:27" x14ac:dyDescent="0.25">
      <c r="A165" s="20" t="s">
        <v>262</v>
      </c>
      <c r="B165" s="32">
        <v>2</v>
      </c>
      <c r="C165" s="22">
        <v>1786.41</v>
      </c>
      <c r="D165" s="23">
        <v>26.24</v>
      </c>
      <c r="E165" s="23">
        <v>0</v>
      </c>
      <c r="F165" s="22">
        <v>0</v>
      </c>
      <c r="G165" s="22">
        <v>0</v>
      </c>
      <c r="H165" s="24">
        <v>179.46</v>
      </c>
      <c r="I165" s="24">
        <v>162.78</v>
      </c>
      <c r="J165" s="24">
        <v>0</v>
      </c>
      <c r="K165" s="24">
        <v>0</v>
      </c>
      <c r="L165" s="25">
        <f t="shared" si="2"/>
        <v>1829.3300000000002</v>
      </c>
      <c r="M165" s="23">
        <v>0</v>
      </c>
      <c r="N165" s="23">
        <v>0</v>
      </c>
      <c r="O165" s="23">
        <v>0</v>
      </c>
      <c r="P165" s="23"/>
      <c r="Q165" s="23"/>
      <c r="R165" s="23">
        <v>0</v>
      </c>
      <c r="S165" s="23">
        <v>0</v>
      </c>
      <c r="T165" s="23">
        <v>0</v>
      </c>
      <c r="U165" s="23" t="s">
        <v>41</v>
      </c>
      <c r="V165" s="26">
        <v>1</v>
      </c>
      <c r="W165" s="24" t="s">
        <v>159</v>
      </c>
      <c r="X165" s="27" t="s">
        <v>410</v>
      </c>
      <c r="Y165" s="28">
        <v>44050</v>
      </c>
      <c r="Z165" s="28"/>
      <c r="AA165" s="29">
        <v>0</v>
      </c>
    </row>
    <row r="166" spans="1:27" x14ac:dyDescent="0.25">
      <c r="A166" s="20" t="s">
        <v>262</v>
      </c>
      <c r="B166" s="32">
        <v>2</v>
      </c>
      <c r="C166" s="22">
        <v>4353.45</v>
      </c>
      <c r="D166" s="23">
        <v>0</v>
      </c>
      <c r="E166" s="23">
        <v>0</v>
      </c>
      <c r="F166" s="22">
        <v>0</v>
      </c>
      <c r="G166" s="22">
        <v>18.73</v>
      </c>
      <c r="H166" s="24">
        <v>306.61</v>
      </c>
      <c r="I166" s="24">
        <v>505.33</v>
      </c>
      <c r="J166" s="24">
        <v>301.33999999999997</v>
      </c>
      <c r="K166" s="24">
        <v>0</v>
      </c>
      <c r="L166" s="25">
        <f t="shared" si="2"/>
        <v>3872.119999999999</v>
      </c>
      <c r="M166" s="23">
        <v>0</v>
      </c>
      <c r="N166" s="23">
        <v>0</v>
      </c>
      <c r="O166" s="23">
        <v>0</v>
      </c>
      <c r="P166" s="23"/>
      <c r="Q166" s="23"/>
      <c r="R166" s="23">
        <v>0</v>
      </c>
      <c r="S166" s="23">
        <v>0</v>
      </c>
      <c r="T166" s="23">
        <v>0</v>
      </c>
      <c r="U166" s="23" t="s">
        <v>39</v>
      </c>
      <c r="V166" s="26">
        <v>1</v>
      </c>
      <c r="W166" s="24" t="s">
        <v>200</v>
      </c>
      <c r="X166" s="27" t="s">
        <v>424</v>
      </c>
      <c r="Y166" s="28">
        <v>44109</v>
      </c>
      <c r="Z166" s="28"/>
      <c r="AA166" s="29">
        <v>0</v>
      </c>
    </row>
    <row r="167" spans="1:27" x14ac:dyDescent="0.25">
      <c r="A167" s="20" t="s">
        <v>262</v>
      </c>
      <c r="B167" s="32">
        <v>2</v>
      </c>
      <c r="C167" s="22">
        <v>1786.41</v>
      </c>
      <c r="D167" s="23">
        <v>0</v>
      </c>
      <c r="E167" s="23">
        <v>0</v>
      </c>
      <c r="F167" s="22">
        <v>0</v>
      </c>
      <c r="G167" s="22">
        <v>1.07</v>
      </c>
      <c r="H167" s="24">
        <v>179.46</v>
      </c>
      <c r="I167" s="24">
        <v>160.41999999999999</v>
      </c>
      <c r="J167" s="24">
        <v>0</v>
      </c>
      <c r="K167" s="24">
        <v>0</v>
      </c>
      <c r="L167" s="25">
        <f t="shared" si="2"/>
        <v>1806.52</v>
      </c>
      <c r="M167" s="23">
        <v>0</v>
      </c>
      <c r="N167" s="23">
        <v>0</v>
      </c>
      <c r="O167" s="23">
        <v>0</v>
      </c>
      <c r="P167" s="23"/>
      <c r="Q167" s="23"/>
      <c r="R167" s="23">
        <v>0</v>
      </c>
      <c r="S167" s="23">
        <v>0</v>
      </c>
      <c r="T167" s="23">
        <v>0</v>
      </c>
      <c r="U167" s="23" t="s">
        <v>41</v>
      </c>
      <c r="V167" s="26">
        <v>1</v>
      </c>
      <c r="W167" s="24" t="s">
        <v>160</v>
      </c>
      <c r="X167" s="27" t="s">
        <v>369</v>
      </c>
      <c r="Y167" s="28">
        <v>44015</v>
      </c>
      <c r="Z167" s="28"/>
      <c r="AA167" s="29">
        <v>0</v>
      </c>
    </row>
    <row r="168" spans="1:27" x14ac:dyDescent="0.25">
      <c r="A168" s="20" t="s">
        <v>262</v>
      </c>
      <c r="B168" s="32">
        <v>2</v>
      </c>
      <c r="C168" s="22">
        <v>1790.41</v>
      </c>
      <c r="D168" s="23">
        <v>31.63</v>
      </c>
      <c r="E168" s="23">
        <v>0</v>
      </c>
      <c r="F168" s="22">
        <v>0</v>
      </c>
      <c r="G168" s="22">
        <v>0</v>
      </c>
      <c r="H168" s="24">
        <v>180</v>
      </c>
      <c r="I168" s="24">
        <v>163.5</v>
      </c>
      <c r="J168" s="24">
        <v>0</v>
      </c>
      <c r="K168" s="24">
        <v>46.95</v>
      </c>
      <c r="L168" s="25">
        <f t="shared" si="2"/>
        <v>1791.5900000000001</v>
      </c>
      <c r="M168" s="23">
        <v>0</v>
      </c>
      <c r="N168" s="23">
        <v>0</v>
      </c>
      <c r="O168" s="23">
        <v>0</v>
      </c>
      <c r="P168" s="23"/>
      <c r="Q168" s="23"/>
      <c r="R168" s="23">
        <v>0</v>
      </c>
      <c r="S168" s="23">
        <v>0</v>
      </c>
      <c r="T168" s="23">
        <v>0</v>
      </c>
      <c r="U168" s="23" t="s">
        <v>185</v>
      </c>
      <c r="V168" s="26">
        <v>1</v>
      </c>
      <c r="W168" s="24" t="s">
        <v>161</v>
      </c>
      <c r="X168" s="27" t="s">
        <v>377</v>
      </c>
      <c r="Y168" s="28">
        <v>44022</v>
      </c>
      <c r="Z168" s="28"/>
      <c r="AA168" s="29">
        <v>0</v>
      </c>
    </row>
    <row r="169" spans="1:27" x14ac:dyDescent="0.25">
      <c r="A169" s="20" t="s">
        <v>262</v>
      </c>
      <c r="B169" s="32">
        <v>2</v>
      </c>
      <c r="C169" s="22">
        <v>1786.41</v>
      </c>
      <c r="D169" s="23">
        <v>31.37</v>
      </c>
      <c r="E169" s="23">
        <v>0</v>
      </c>
      <c r="F169" s="22">
        <v>0</v>
      </c>
      <c r="G169" s="22">
        <v>0</v>
      </c>
      <c r="H169" s="24">
        <v>179.46</v>
      </c>
      <c r="I169" s="24">
        <v>163.25</v>
      </c>
      <c r="J169" s="24">
        <v>0</v>
      </c>
      <c r="K169" s="24">
        <v>0</v>
      </c>
      <c r="L169" s="25">
        <f t="shared" si="2"/>
        <v>1833.99</v>
      </c>
      <c r="M169" s="23">
        <v>0</v>
      </c>
      <c r="N169" s="23">
        <v>0</v>
      </c>
      <c r="O169" s="23">
        <v>0</v>
      </c>
      <c r="P169" s="23"/>
      <c r="Q169" s="23"/>
      <c r="R169" s="23">
        <v>0</v>
      </c>
      <c r="S169" s="23">
        <v>0</v>
      </c>
      <c r="T169" s="23">
        <v>0</v>
      </c>
      <c r="U169" s="23" t="s">
        <v>41</v>
      </c>
      <c r="V169" s="26">
        <v>1</v>
      </c>
      <c r="W169" s="24" t="s">
        <v>162</v>
      </c>
      <c r="X169" s="27" t="s">
        <v>374</v>
      </c>
      <c r="Y169" s="28">
        <v>44016</v>
      </c>
      <c r="Z169" s="28"/>
      <c r="AA169" s="29">
        <v>0</v>
      </c>
    </row>
    <row r="170" spans="1:27" x14ac:dyDescent="0.25">
      <c r="A170" s="20" t="s">
        <v>262</v>
      </c>
      <c r="B170" s="32">
        <v>2</v>
      </c>
      <c r="C170" s="22">
        <v>2211.17</v>
      </c>
      <c r="D170" s="23">
        <v>0</v>
      </c>
      <c r="E170" s="23">
        <v>0</v>
      </c>
      <c r="F170" s="22">
        <v>0</v>
      </c>
      <c r="G170" s="22">
        <v>5.33</v>
      </c>
      <c r="H170" s="24">
        <v>179.46</v>
      </c>
      <c r="I170" s="24">
        <v>204.04</v>
      </c>
      <c r="J170" s="24">
        <v>21.06</v>
      </c>
      <c r="K170" s="24">
        <v>1.85</v>
      </c>
      <c r="L170" s="25">
        <f t="shared" si="2"/>
        <v>2169.0100000000002</v>
      </c>
      <c r="M170" s="23">
        <v>0</v>
      </c>
      <c r="N170" s="23">
        <v>0</v>
      </c>
      <c r="O170" s="23">
        <v>0</v>
      </c>
      <c r="P170" s="23"/>
      <c r="Q170" s="23"/>
      <c r="R170" s="23">
        <v>0</v>
      </c>
      <c r="S170" s="23">
        <v>0</v>
      </c>
      <c r="T170" s="23">
        <v>0</v>
      </c>
      <c r="U170" s="23" t="s">
        <v>41</v>
      </c>
      <c r="V170" s="26">
        <v>1</v>
      </c>
      <c r="W170" s="24" t="s">
        <v>163</v>
      </c>
      <c r="X170" s="27" t="s">
        <v>411</v>
      </c>
      <c r="Y170" s="28">
        <v>44050</v>
      </c>
      <c r="Z170" s="28"/>
      <c r="AA170" s="29">
        <v>0</v>
      </c>
    </row>
    <row r="171" spans="1:27" x14ac:dyDescent="0.25">
      <c r="A171" s="20" t="s">
        <v>262</v>
      </c>
      <c r="B171" s="32">
        <v>2</v>
      </c>
      <c r="C171" s="22">
        <v>2193.83</v>
      </c>
      <c r="D171" s="23">
        <v>0</v>
      </c>
      <c r="E171" s="23">
        <v>0</v>
      </c>
      <c r="F171" s="22">
        <v>0</v>
      </c>
      <c r="G171" s="22">
        <v>8.1</v>
      </c>
      <c r="H171" s="24">
        <v>179.46</v>
      </c>
      <c r="I171" s="24">
        <v>186.92</v>
      </c>
      <c r="J171" s="24">
        <v>11.64</v>
      </c>
      <c r="K171" s="24">
        <v>127.21</v>
      </c>
      <c r="L171" s="25">
        <f t="shared" si="2"/>
        <v>2055.62</v>
      </c>
      <c r="M171" s="23">
        <v>0</v>
      </c>
      <c r="N171" s="23">
        <v>0</v>
      </c>
      <c r="O171" s="23">
        <v>0</v>
      </c>
      <c r="P171" s="23"/>
      <c r="Q171" s="23"/>
      <c r="R171" s="23">
        <v>0</v>
      </c>
      <c r="S171" s="23">
        <v>0</v>
      </c>
      <c r="T171" s="23">
        <v>0</v>
      </c>
      <c r="U171" s="23" t="s">
        <v>41</v>
      </c>
      <c r="V171" s="26">
        <v>1</v>
      </c>
      <c r="W171" s="24" t="s">
        <v>164</v>
      </c>
      <c r="X171" s="27" t="s">
        <v>412</v>
      </c>
      <c r="Y171" s="28">
        <v>44050</v>
      </c>
      <c r="Z171" s="28"/>
      <c r="AA171" s="29">
        <v>0</v>
      </c>
    </row>
    <row r="172" spans="1:27" x14ac:dyDescent="0.25">
      <c r="A172" s="20" t="s">
        <v>262</v>
      </c>
      <c r="B172" s="32">
        <v>2</v>
      </c>
      <c r="C172" s="22">
        <v>3815.53</v>
      </c>
      <c r="D172" s="23">
        <v>0</v>
      </c>
      <c r="E172" s="23">
        <v>0</v>
      </c>
      <c r="F172" s="22">
        <v>0</v>
      </c>
      <c r="G172" s="22">
        <v>0</v>
      </c>
      <c r="H172" s="24">
        <v>0</v>
      </c>
      <c r="I172" s="24">
        <v>385.45</v>
      </c>
      <c r="J172" s="24">
        <v>159.71</v>
      </c>
      <c r="K172" s="24">
        <v>0</v>
      </c>
      <c r="L172" s="25">
        <f t="shared" si="2"/>
        <v>3270.3700000000003</v>
      </c>
      <c r="M172" s="23">
        <v>0</v>
      </c>
      <c r="N172" s="23">
        <v>0</v>
      </c>
      <c r="O172" s="23">
        <v>0</v>
      </c>
      <c r="P172" s="23"/>
      <c r="Q172" s="23"/>
      <c r="R172" s="23">
        <v>0</v>
      </c>
      <c r="S172" s="23">
        <v>0</v>
      </c>
      <c r="T172" s="23">
        <v>0</v>
      </c>
      <c r="U172" s="23" t="s">
        <v>39</v>
      </c>
      <c r="V172" s="26">
        <v>1</v>
      </c>
      <c r="W172" s="24" t="s">
        <v>35</v>
      </c>
      <c r="X172" s="27" t="s">
        <v>264</v>
      </c>
      <c r="Y172" s="28">
        <v>43972</v>
      </c>
      <c r="Z172" s="28"/>
      <c r="AA172" s="29">
        <v>0</v>
      </c>
    </row>
    <row r="173" spans="1:27" x14ac:dyDescent="0.25">
      <c r="A173" s="20" t="s">
        <v>262</v>
      </c>
      <c r="B173" s="32">
        <v>2</v>
      </c>
      <c r="C173" s="22">
        <v>2159.9</v>
      </c>
      <c r="D173" s="23">
        <v>0</v>
      </c>
      <c r="E173" s="23">
        <v>0</v>
      </c>
      <c r="F173" s="22">
        <v>0</v>
      </c>
      <c r="G173" s="22">
        <v>0</v>
      </c>
      <c r="H173" s="24">
        <v>229.26</v>
      </c>
      <c r="I173" s="24">
        <v>204.09</v>
      </c>
      <c r="J173" s="24">
        <v>21.08</v>
      </c>
      <c r="K173" s="24">
        <v>57.26</v>
      </c>
      <c r="L173" s="25">
        <f t="shared" si="2"/>
        <v>2106.7299999999996</v>
      </c>
      <c r="M173" s="23">
        <v>0</v>
      </c>
      <c r="N173" s="23">
        <v>0</v>
      </c>
      <c r="O173" s="23">
        <v>0</v>
      </c>
      <c r="P173" s="23"/>
      <c r="Q173" s="23"/>
      <c r="R173" s="23">
        <v>0</v>
      </c>
      <c r="S173" s="23">
        <v>0</v>
      </c>
      <c r="T173" s="23">
        <v>0</v>
      </c>
      <c r="U173" s="23" t="s">
        <v>131</v>
      </c>
      <c r="V173" s="26">
        <v>1</v>
      </c>
      <c r="W173" s="24" t="s">
        <v>165</v>
      </c>
      <c r="X173" s="27" t="s">
        <v>312</v>
      </c>
      <c r="Y173" s="28">
        <v>43997</v>
      </c>
      <c r="Z173" s="28"/>
      <c r="AA173" s="29">
        <v>0</v>
      </c>
    </row>
    <row r="174" spans="1:27" x14ac:dyDescent="0.25">
      <c r="A174" s="20" t="s">
        <v>262</v>
      </c>
      <c r="B174" s="32">
        <v>2</v>
      </c>
      <c r="C174" s="22">
        <v>1790.41</v>
      </c>
      <c r="D174" s="23">
        <v>0</v>
      </c>
      <c r="E174" s="23">
        <v>0</v>
      </c>
      <c r="F174" s="22">
        <v>0</v>
      </c>
      <c r="G174" s="22">
        <v>5.34</v>
      </c>
      <c r="H174" s="24">
        <v>180</v>
      </c>
      <c r="I174" s="24">
        <v>160.68</v>
      </c>
      <c r="J174" s="24">
        <v>0</v>
      </c>
      <c r="K174" s="24">
        <v>46.67</v>
      </c>
      <c r="L174" s="25">
        <f t="shared" si="2"/>
        <v>1768.3999999999999</v>
      </c>
      <c r="M174" s="23">
        <v>0</v>
      </c>
      <c r="N174" s="23">
        <v>0</v>
      </c>
      <c r="O174" s="23">
        <v>0</v>
      </c>
      <c r="P174" s="23"/>
      <c r="Q174" s="23"/>
      <c r="R174" s="23">
        <v>0</v>
      </c>
      <c r="S174" s="23">
        <v>0</v>
      </c>
      <c r="T174" s="23">
        <v>0</v>
      </c>
      <c r="U174" s="23" t="s">
        <v>229</v>
      </c>
      <c r="V174" s="26">
        <v>1</v>
      </c>
      <c r="W174" s="24" t="s">
        <v>227</v>
      </c>
      <c r="X174" s="27" t="s">
        <v>295</v>
      </c>
      <c r="Y174" s="28">
        <v>43979</v>
      </c>
      <c r="Z174" s="28"/>
      <c r="AA174" s="29">
        <v>0</v>
      </c>
    </row>
    <row r="175" spans="1:27" x14ac:dyDescent="0.25">
      <c r="A175" s="20" t="s">
        <v>262</v>
      </c>
      <c r="B175" s="32">
        <v>2</v>
      </c>
      <c r="C175" s="22">
        <v>3508.92</v>
      </c>
      <c r="D175" s="23">
        <v>0</v>
      </c>
      <c r="E175" s="23">
        <v>0</v>
      </c>
      <c r="F175" s="22">
        <v>0</v>
      </c>
      <c r="G175" s="22">
        <v>6.07</v>
      </c>
      <c r="H175" s="24">
        <v>306.61</v>
      </c>
      <c r="I175" s="24">
        <v>385.45</v>
      </c>
      <c r="J175" s="24">
        <v>131.27000000000001</v>
      </c>
      <c r="K175" s="24">
        <v>0</v>
      </c>
      <c r="L175" s="25">
        <f t="shared" si="2"/>
        <v>3304.8800000000006</v>
      </c>
      <c r="M175" s="23">
        <v>0</v>
      </c>
      <c r="N175" s="23">
        <v>0</v>
      </c>
      <c r="O175" s="23">
        <v>0</v>
      </c>
      <c r="P175" s="23"/>
      <c r="Q175" s="23"/>
      <c r="R175" s="23">
        <v>0</v>
      </c>
      <c r="S175" s="23">
        <v>0</v>
      </c>
      <c r="T175" s="23">
        <v>0</v>
      </c>
      <c r="U175" s="23" t="s">
        <v>39</v>
      </c>
      <c r="V175" s="26">
        <v>1</v>
      </c>
      <c r="W175" s="24" t="s">
        <v>166</v>
      </c>
      <c r="X175" s="27" t="s">
        <v>396</v>
      </c>
      <c r="Y175" s="28">
        <v>44045</v>
      </c>
      <c r="Z175" s="28"/>
      <c r="AA175" s="29">
        <v>0</v>
      </c>
    </row>
    <row r="176" spans="1:27" x14ac:dyDescent="0.25">
      <c r="A176" s="20" t="s">
        <v>262</v>
      </c>
      <c r="B176" s="32">
        <v>2</v>
      </c>
      <c r="C176" s="22">
        <v>4982.6899999999996</v>
      </c>
      <c r="D176" s="23">
        <v>326.99</v>
      </c>
      <c r="E176" s="23">
        <v>0</v>
      </c>
      <c r="F176" s="22">
        <v>3816.03</v>
      </c>
      <c r="G176" s="22">
        <v>3.47</v>
      </c>
      <c r="H176" s="24">
        <v>51.1</v>
      </c>
      <c r="I176" s="24">
        <v>74.44</v>
      </c>
      <c r="J176" s="24">
        <v>129.83000000000001</v>
      </c>
      <c r="K176" s="24">
        <v>8976.01</v>
      </c>
      <c r="L176" s="25">
        <f t="shared" si="2"/>
        <v>0</v>
      </c>
      <c r="M176" s="23">
        <v>0</v>
      </c>
      <c r="N176" s="23">
        <v>0</v>
      </c>
      <c r="O176" s="23">
        <v>0</v>
      </c>
      <c r="P176" s="23"/>
      <c r="Q176" s="23"/>
      <c r="R176" s="23">
        <v>0</v>
      </c>
      <c r="S176" s="23">
        <v>0</v>
      </c>
      <c r="T176" s="23">
        <v>0</v>
      </c>
      <c r="U176" s="23" t="s">
        <v>39</v>
      </c>
      <c r="V176" s="26">
        <v>1</v>
      </c>
      <c r="W176" s="24" t="s">
        <v>80</v>
      </c>
      <c r="X176" s="27" t="s">
        <v>298</v>
      </c>
      <c r="Y176" s="28">
        <v>43983</v>
      </c>
      <c r="Z176" s="28" t="s">
        <v>465</v>
      </c>
      <c r="AA176" s="29">
        <v>0</v>
      </c>
    </row>
    <row r="177" spans="1:27" x14ac:dyDescent="0.25">
      <c r="A177" s="20" t="s">
        <v>262</v>
      </c>
      <c r="B177" s="32">
        <v>2</v>
      </c>
      <c r="C177" s="22">
        <v>1786.41</v>
      </c>
      <c r="D177" s="23">
        <v>0</v>
      </c>
      <c r="E177" s="23">
        <v>0</v>
      </c>
      <c r="F177" s="22">
        <v>0</v>
      </c>
      <c r="G177" s="22">
        <v>5.97</v>
      </c>
      <c r="H177" s="24">
        <v>179.46</v>
      </c>
      <c r="I177" s="24">
        <v>148.9</v>
      </c>
      <c r="J177" s="24">
        <v>0</v>
      </c>
      <c r="K177" s="24">
        <v>128.06</v>
      </c>
      <c r="L177" s="25">
        <f t="shared" si="2"/>
        <v>1694.88</v>
      </c>
      <c r="M177" s="23">
        <v>0</v>
      </c>
      <c r="N177" s="23">
        <v>0</v>
      </c>
      <c r="O177" s="23">
        <v>0</v>
      </c>
      <c r="P177" s="23"/>
      <c r="Q177" s="23"/>
      <c r="R177" s="23">
        <v>0</v>
      </c>
      <c r="S177" s="23">
        <v>0</v>
      </c>
      <c r="T177" s="23">
        <v>0</v>
      </c>
      <c r="U177" s="23" t="s">
        <v>41</v>
      </c>
      <c r="V177" s="26">
        <v>1</v>
      </c>
      <c r="W177" s="24" t="s">
        <v>81</v>
      </c>
      <c r="X177" s="27" t="s">
        <v>299</v>
      </c>
      <c r="Y177" s="28">
        <v>43983</v>
      </c>
      <c r="Z177" s="28"/>
      <c r="AA177" s="29">
        <v>0</v>
      </c>
    </row>
    <row r="178" spans="1:27" x14ac:dyDescent="0.25">
      <c r="A178" s="20" t="s">
        <v>262</v>
      </c>
      <c r="B178" s="32">
        <v>2</v>
      </c>
      <c r="C178" s="22">
        <v>3185.71</v>
      </c>
      <c r="D178" s="23">
        <v>0</v>
      </c>
      <c r="E178" s="23">
        <v>0</v>
      </c>
      <c r="F178" s="22">
        <v>0</v>
      </c>
      <c r="G178" s="22">
        <v>0</v>
      </c>
      <c r="H178" s="24">
        <v>0</v>
      </c>
      <c r="I178" s="24">
        <v>299.67</v>
      </c>
      <c r="J178" s="24">
        <v>78.11</v>
      </c>
      <c r="K178" s="24">
        <v>0</v>
      </c>
      <c r="L178" s="25">
        <f t="shared" si="2"/>
        <v>2807.93</v>
      </c>
      <c r="M178" s="23">
        <v>0</v>
      </c>
      <c r="N178" s="23">
        <v>0</v>
      </c>
      <c r="O178" s="23">
        <v>0</v>
      </c>
      <c r="P178" s="23"/>
      <c r="Q178" s="23"/>
      <c r="R178" s="23">
        <v>0</v>
      </c>
      <c r="S178" s="23">
        <v>0</v>
      </c>
      <c r="T178" s="23">
        <v>0</v>
      </c>
      <c r="U178" s="23" t="s">
        <v>99</v>
      </c>
      <c r="V178" s="26">
        <v>1</v>
      </c>
      <c r="W178" s="24" t="s">
        <v>167</v>
      </c>
      <c r="X178" s="27" t="s">
        <v>376</v>
      </c>
      <c r="Y178" s="28">
        <v>44016</v>
      </c>
      <c r="Z178" s="28"/>
      <c r="AA178" s="29">
        <v>0</v>
      </c>
    </row>
    <row r="179" spans="1:27" x14ac:dyDescent="0.25">
      <c r="A179" s="20" t="s">
        <v>262</v>
      </c>
      <c r="B179" s="32">
        <v>2</v>
      </c>
      <c r="C179" s="22">
        <v>2195.61</v>
      </c>
      <c r="D179" s="23">
        <v>0</v>
      </c>
      <c r="E179" s="23">
        <v>0</v>
      </c>
      <c r="F179" s="22">
        <v>0</v>
      </c>
      <c r="G179" s="22">
        <v>1.07</v>
      </c>
      <c r="H179" s="24">
        <v>179.46</v>
      </c>
      <c r="I179" s="24">
        <v>202.4</v>
      </c>
      <c r="J179" s="24">
        <v>0</v>
      </c>
      <c r="K179" s="24">
        <v>0</v>
      </c>
      <c r="L179" s="25">
        <f t="shared" si="2"/>
        <v>2173.7400000000002</v>
      </c>
      <c r="M179" s="23">
        <v>0</v>
      </c>
      <c r="N179" s="23">
        <v>0</v>
      </c>
      <c r="O179" s="23">
        <v>0</v>
      </c>
      <c r="P179" s="23"/>
      <c r="Q179" s="23"/>
      <c r="R179" s="23">
        <v>0</v>
      </c>
      <c r="S179" s="23">
        <v>0</v>
      </c>
      <c r="T179" s="23">
        <v>0</v>
      </c>
      <c r="U179" s="23" t="s">
        <v>41</v>
      </c>
      <c r="V179" s="26">
        <v>1</v>
      </c>
      <c r="W179" s="24" t="s">
        <v>168</v>
      </c>
      <c r="X179" s="27" t="s">
        <v>367</v>
      </c>
      <c r="Y179" s="28">
        <v>44014</v>
      </c>
      <c r="Z179" s="28"/>
      <c r="AA179" s="29">
        <v>0</v>
      </c>
    </row>
    <row r="180" spans="1:27" x14ac:dyDescent="0.25">
      <c r="A180" s="20" t="s">
        <v>262</v>
      </c>
      <c r="B180" s="32">
        <v>2</v>
      </c>
      <c r="C180" s="22">
        <v>1786.41</v>
      </c>
      <c r="D180" s="23">
        <v>0</v>
      </c>
      <c r="E180" s="23">
        <v>0</v>
      </c>
      <c r="F180" s="22">
        <v>0</v>
      </c>
      <c r="G180" s="22">
        <v>5.33</v>
      </c>
      <c r="H180" s="24">
        <v>179.46</v>
      </c>
      <c r="I180" s="24">
        <v>160.41999999999999</v>
      </c>
      <c r="J180" s="24">
        <v>0</v>
      </c>
      <c r="K180" s="24">
        <v>0</v>
      </c>
      <c r="L180" s="25">
        <f t="shared" si="2"/>
        <v>1810.78</v>
      </c>
      <c r="M180" s="23">
        <v>0</v>
      </c>
      <c r="N180" s="23">
        <v>0</v>
      </c>
      <c r="O180" s="23">
        <v>0</v>
      </c>
      <c r="P180" s="23"/>
      <c r="Q180" s="23"/>
      <c r="R180" s="23">
        <v>0</v>
      </c>
      <c r="S180" s="23">
        <v>0</v>
      </c>
      <c r="T180" s="23">
        <v>0</v>
      </c>
      <c r="U180" s="23" t="s">
        <v>41</v>
      </c>
      <c r="V180" s="26">
        <v>1</v>
      </c>
      <c r="W180" s="24" t="s">
        <v>82</v>
      </c>
      <c r="X180" s="27" t="s">
        <v>300</v>
      </c>
      <c r="Y180" s="28">
        <v>43984</v>
      </c>
      <c r="Z180" s="28"/>
      <c r="AA180" s="29">
        <v>0</v>
      </c>
    </row>
    <row r="181" spans="1:27" x14ac:dyDescent="0.25">
      <c r="A181" s="20" t="s">
        <v>262</v>
      </c>
      <c r="B181" s="32">
        <v>2</v>
      </c>
      <c r="C181" s="22">
        <v>4034.8</v>
      </c>
      <c r="D181" s="23">
        <v>0</v>
      </c>
      <c r="E181" s="23">
        <v>0</v>
      </c>
      <c r="F181" s="22">
        <v>0</v>
      </c>
      <c r="G181" s="22">
        <v>0</v>
      </c>
      <c r="H181" s="24">
        <v>718.4</v>
      </c>
      <c r="I181" s="24">
        <v>516.72</v>
      </c>
      <c r="J181" s="24">
        <v>274.42</v>
      </c>
      <c r="K181" s="24">
        <v>0</v>
      </c>
      <c r="L181" s="25">
        <f t="shared" si="2"/>
        <v>3962.0599999999995</v>
      </c>
      <c r="M181" s="23">
        <v>0</v>
      </c>
      <c r="N181" s="23">
        <v>0</v>
      </c>
      <c r="O181" s="23">
        <v>0</v>
      </c>
      <c r="P181" s="23"/>
      <c r="Q181" s="23"/>
      <c r="R181" s="23">
        <v>0</v>
      </c>
      <c r="S181" s="23">
        <v>0</v>
      </c>
      <c r="T181" s="23">
        <v>0</v>
      </c>
      <c r="U181" s="23" t="s">
        <v>189</v>
      </c>
      <c r="V181" s="26">
        <v>1</v>
      </c>
      <c r="W181" s="24" t="s">
        <v>36</v>
      </c>
      <c r="X181" s="27" t="s">
        <v>263</v>
      </c>
      <c r="Y181" s="28">
        <v>43972</v>
      </c>
      <c r="Z181" s="28"/>
      <c r="AA181" s="29">
        <v>0</v>
      </c>
    </row>
    <row r="182" spans="1:27" x14ac:dyDescent="0.25">
      <c r="A182" s="20" t="s">
        <v>262</v>
      </c>
      <c r="B182" s="32">
        <v>2</v>
      </c>
      <c r="C182" s="22">
        <v>7624.43</v>
      </c>
      <c r="D182" s="23">
        <v>0</v>
      </c>
      <c r="E182" s="23">
        <v>0</v>
      </c>
      <c r="F182" s="22">
        <v>0</v>
      </c>
      <c r="G182" s="22">
        <v>0</v>
      </c>
      <c r="H182" s="24">
        <v>1436.33</v>
      </c>
      <c r="I182" s="24">
        <v>751.97</v>
      </c>
      <c r="J182" s="24">
        <v>1415.56</v>
      </c>
      <c r="K182" s="24">
        <v>0</v>
      </c>
      <c r="L182" s="25">
        <f t="shared" si="2"/>
        <v>6893.2300000000014</v>
      </c>
      <c r="M182" s="23">
        <v>0</v>
      </c>
      <c r="N182" s="23">
        <v>0</v>
      </c>
      <c r="O182" s="23">
        <v>0</v>
      </c>
      <c r="P182" s="23"/>
      <c r="Q182" s="23"/>
      <c r="R182" s="23">
        <v>0</v>
      </c>
      <c r="S182" s="23">
        <v>0</v>
      </c>
      <c r="T182" s="23">
        <v>0</v>
      </c>
      <c r="U182" s="23" t="s">
        <v>203</v>
      </c>
      <c r="V182" s="26">
        <v>1</v>
      </c>
      <c r="W182" s="24" t="s">
        <v>37</v>
      </c>
      <c r="X182" s="27" t="s">
        <v>273</v>
      </c>
      <c r="Y182" s="28">
        <v>43972</v>
      </c>
      <c r="Z182" s="28"/>
      <c r="AA182" s="29">
        <v>0</v>
      </c>
    </row>
    <row r="183" spans="1:27" x14ac:dyDescent="0.25">
      <c r="A183" s="20" t="s">
        <v>262</v>
      </c>
      <c r="B183" s="32">
        <v>2</v>
      </c>
      <c r="C183" s="22">
        <v>2141.81</v>
      </c>
      <c r="D183" s="23">
        <v>0</v>
      </c>
      <c r="E183" s="23">
        <v>0</v>
      </c>
      <c r="F183" s="22">
        <v>0</v>
      </c>
      <c r="G183" s="22">
        <v>0</v>
      </c>
      <c r="H183" s="24">
        <v>171.88</v>
      </c>
      <c r="I183" s="24">
        <v>195.03</v>
      </c>
      <c r="J183" s="24">
        <v>16.100000000000001</v>
      </c>
      <c r="K183" s="24">
        <v>42.93</v>
      </c>
      <c r="L183" s="25">
        <f t="shared" si="2"/>
        <v>2059.63</v>
      </c>
      <c r="M183" s="23">
        <v>0</v>
      </c>
      <c r="N183" s="23">
        <v>0</v>
      </c>
      <c r="O183" s="23">
        <v>0</v>
      </c>
      <c r="P183" s="23"/>
      <c r="Q183" s="23"/>
      <c r="R183" s="23">
        <v>0</v>
      </c>
      <c r="S183" s="23">
        <v>0</v>
      </c>
      <c r="T183" s="23">
        <v>0</v>
      </c>
      <c r="U183" s="23" t="s">
        <v>98</v>
      </c>
      <c r="V183" s="26">
        <v>1</v>
      </c>
      <c r="W183" s="24" t="s">
        <v>38</v>
      </c>
      <c r="X183" s="27" t="s">
        <v>281</v>
      </c>
      <c r="Y183" s="28">
        <v>43974</v>
      </c>
      <c r="Z183" s="28"/>
      <c r="AA183" s="29">
        <v>0</v>
      </c>
    </row>
    <row r="184" spans="1:27" x14ac:dyDescent="0.25">
      <c r="A184" s="20" t="s">
        <v>262</v>
      </c>
      <c r="B184" s="32">
        <v>2</v>
      </c>
      <c r="C184" s="22">
        <v>4485.2700000000004</v>
      </c>
      <c r="D184" s="23">
        <v>0</v>
      </c>
      <c r="E184" s="23">
        <v>0</v>
      </c>
      <c r="F184" s="22">
        <v>0</v>
      </c>
      <c r="G184" s="22">
        <v>138.66</v>
      </c>
      <c r="H184" s="24">
        <v>613.22</v>
      </c>
      <c r="I184" s="24">
        <v>556.89</v>
      </c>
      <c r="J184" s="24">
        <v>329.93</v>
      </c>
      <c r="K184" s="24">
        <v>58.4</v>
      </c>
      <c r="L184" s="25">
        <f t="shared" si="2"/>
        <v>4291.93</v>
      </c>
      <c r="M184" s="23">
        <v>0</v>
      </c>
      <c r="N184" s="23">
        <v>0</v>
      </c>
      <c r="O184" s="23">
        <v>0</v>
      </c>
      <c r="P184" s="23"/>
      <c r="Q184" s="23"/>
      <c r="R184" s="23">
        <v>0</v>
      </c>
      <c r="S184" s="23">
        <v>0</v>
      </c>
      <c r="T184" s="23">
        <v>0</v>
      </c>
      <c r="U184" s="23" t="s">
        <v>39</v>
      </c>
      <c r="V184" s="26">
        <v>1</v>
      </c>
      <c r="W184" s="24" t="s">
        <v>83</v>
      </c>
      <c r="X184" s="27" t="s">
        <v>311</v>
      </c>
      <c r="Y184" s="28">
        <v>43993</v>
      </c>
      <c r="Z184" s="28"/>
      <c r="AA184" s="29">
        <v>0</v>
      </c>
    </row>
    <row r="185" spans="1:27" x14ac:dyDescent="0.25">
      <c r="A185" s="20" t="s">
        <v>262</v>
      </c>
      <c r="B185" s="32">
        <v>2</v>
      </c>
      <c r="C185" s="22">
        <v>2218.0300000000002</v>
      </c>
      <c r="D185" s="23">
        <v>0</v>
      </c>
      <c r="E185" s="23">
        <v>0</v>
      </c>
      <c r="F185" s="22">
        <v>0</v>
      </c>
      <c r="G185" s="22">
        <v>0</v>
      </c>
      <c r="H185" s="24">
        <v>179.46</v>
      </c>
      <c r="I185" s="24">
        <v>204.75</v>
      </c>
      <c r="J185" s="24">
        <v>0</v>
      </c>
      <c r="K185" s="24">
        <v>2.84</v>
      </c>
      <c r="L185" s="25">
        <f t="shared" si="2"/>
        <v>2189.9</v>
      </c>
      <c r="M185" s="23">
        <v>0</v>
      </c>
      <c r="N185" s="23">
        <v>0</v>
      </c>
      <c r="O185" s="23">
        <v>0</v>
      </c>
      <c r="P185" s="23"/>
      <c r="Q185" s="23"/>
      <c r="R185" s="23">
        <v>0</v>
      </c>
      <c r="S185" s="23">
        <v>0</v>
      </c>
      <c r="T185" s="23">
        <v>0</v>
      </c>
      <c r="U185" s="23" t="s">
        <v>41</v>
      </c>
      <c r="V185" s="26">
        <v>1</v>
      </c>
      <c r="W185" s="24" t="s">
        <v>169</v>
      </c>
      <c r="X185" s="27" t="s">
        <v>334</v>
      </c>
      <c r="Y185" s="28">
        <v>44005</v>
      </c>
      <c r="Z185" s="28"/>
      <c r="AA185" s="29">
        <v>0</v>
      </c>
    </row>
    <row r="186" spans="1:27" x14ac:dyDescent="0.25">
      <c r="A186" s="20" t="s">
        <v>262</v>
      </c>
      <c r="B186" s="32">
        <v>2</v>
      </c>
      <c r="C186" s="22">
        <v>4295.87</v>
      </c>
      <c r="D186" s="23">
        <v>0</v>
      </c>
      <c r="E186" s="23">
        <v>0</v>
      </c>
      <c r="F186" s="22">
        <v>0</v>
      </c>
      <c r="G186" s="22">
        <v>7.37</v>
      </c>
      <c r="H186" s="24">
        <v>306.61</v>
      </c>
      <c r="I186" s="24">
        <v>495.14</v>
      </c>
      <c r="J186" s="24">
        <v>287.24</v>
      </c>
      <c r="K186" s="24">
        <v>3.47</v>
      </c>
      <c r="L186" s="25">
        <f t="shared" si="2"/>
        <v>3823.9999999999995</v>
      </c>
      <c r="M186" s="23">
        <v>0</v>
      </c>
      <c r="N186" s="23">
        <v>0</v>
      </c>
      <c r="O186" s="23">
        <v>0</v>
      </c>
      <c r="P186" s="23"/>
      <c r="Q186" s="23"/>
      <c r="R186" s="23">
        <v>0</v>
      </c>
      <c r="S186" s="23">
        <v>0</v>
      </c>
      <c r="T186" s="23">
        <v>0</v>
      </c>
      <c r="U186" s="23" t="s">
        <v>39</v>
      </c>
      <c r="V186" s="26">
        <v>1</v>
      </c>
      <c r="W186" s="24" t="s">
        <v>84</v>
      </c>
      <c r="X186" s="27" t="s">
        <v>344</v>
      </c>
      <c r="Y186" s="28">
        <v>44007</v>
      </c>
      <c r="Z186" s="28"/>
      <c r="AA186" s="29">
        <v>0</v>
      </c>
    </row>
    <row r="187" spans="1:27" x14ac:dyDescent="0.25">
      <c r="A187" s="20" t="s">
        <v>262</v>
      </c>
      <c r="B187" s="32">
        <v>2</v>
      </c>
      <c r="C187" s="22">
        <v>3815.53</v>
      </c>
      <c r="D187" s="23">
        <v>0</v>
      </c>
      <c r="E187" s="23">
        <v>0</v>
      </c>
      <c r="F187" s="22">
        <v>0</v>
      </c>
      <c r="G187" s="22">
        <v>0</v>
      </c>
      <c r="H187" s="24">
        <v>0</v>
      </c>
      <c r="I187" s="24">
        <v>458.25</v>
      </c>
      <c r="J187" s="24">
        <v>148.79</v>
      </c>
      <c r="K187" s="24">
        <v>0</v>
      </c>
      <c r="L187" s="25">
        <f t="shared" si="2"/>
        <v>3208.4900000000002</v>
      </c>
      <c r="M187" s="23">
        <v>0</v>
      </c>
      <c r="N187" s="23">
        <v>0</v>
      </c>
      <c r="O187" s="23">
        <v>0</v>
      </c>
      <c r="P187" s="23"/>
      <c r="Q187" s="23"/>
      <c r="R187" s="23">
        <v>0</v>
      </c>
      <c r="S187" s="23">
        <v>0</v>
      </c>
      <c r="T187" s="23">
        <v>0</v>
      </c>
      <c r="U187" s="23" t="s">
        <v>39</v>
      </c>
      <c r="V187" s="26">
        <v>1</v>
      </c>
      <c r="W187" s="24" t="s">
        <v>170</v>
      </c>
      <c r="X187" s="27" t="s">
        <v>370</v>
      </c>
      <c r="Y187" s="28">
        <v>44015</v>
      </c>
      <c r="Z187" s="28"/>
      <c r="AA187" s="29">
        <v>0</v>
      </c>
    </row>
    <row r="188" spans="1:27" x14ac:dyDescent="0.25">
      <c r="A188" s="20" t="s">
        <v>262</v>
      </c>
      <c r="B188" s="32">
        <v>2</v>
      </c>
      <c r="C188" s="22">
        <v>3062.5</v>
      </c>
      <c r="D188" s="23">
        <v>0</v>
      </c>
      <c r="E188" s="23">
        <v>0</v>
      </c>
      <c r="F188" s="22">
        <v>0</v>
      </c>
      <c r="G188" s="22">
        <v>31.67</v>
      </c>
      <c r="H188" s="24">
        <v>0</v>
      </c>
      <c r="I188" s="24">
        <v>288.69</v>
      </c>
      <c r="J188" s="24">
        <v>67.61</v>
      </c>
      <c r="K188" s="24">
        <v>0</v>
      </c>
      <c r="L188" s="25">
        <f t="shared" si="2"/>
        <v>2737.87</v>
      </c>
      <c r="M188" s="23">
        <v>0</v>
      </c>
      <c r="N188" s="23">
        <v>0</v>
      </c>
      <c r="O188" s="23">
        <v>0</v>
      </c>
      <c r="P188" s="23"/>
      <c r="Q188" s="23"/>
      <c r="R188" s="23">
        <v>0</v>
      </c>
      <c r="S188" s="23">
        <v>0</v>
      </c>
      <c r="T188" s="23">
        <v>0</v>
      </c>
      <c r="U188" s="23" t="s">
        <v>188</v>
      </c>
      <c r="V188" s="26">
        <v>1</v>
      </c>
      <c r="W188" s="24" t="s">
        <v>228</v>
      </c>
      <c r="X188" s="27" t="s">
        <v>431</v>
      </c>
      <c r="Y188" s="28">
        <v>44137</v>
      </c>
      <c r="Z188" s="28"/>
      <c r="AA188" s="29">
        <v>0</v>
      </c>
    </row>
    <row r="189" spans="1:27" x14ac:dyDescent="0.25">
      <c r="A189" s="20" t="s">
        <v>262</v>
      </c>
      <c r="B189" s="32">
        <v>2</v>
      </c>
      <c r="C189" s="22">
        <v>3508.92</v>
      </c>
      <c r="D189" s="23">
        <v>0</v>
      </c>
      <c r="E189" s="23">
        <v>0</v>
      </c>
      <c r="F189" s="22">
        <v>0</v>
      </c>
      <c r="G189" s="22">
        <v>1.3</v>
      </c>
      <c r="H189" s="24">
        <v>306.61</v>
      </c>
      <c r="I189" s="24">
        <v>384.92</v>
      </c>
      <c r="J189" s="24">
        <v>159.22999999999999</v>
      </c>
      <c r="K189" s="24">
        <v>3.76</v>
      </c>
      <c r="L189" s="25">
        <f t="shared" si="2"/>
        <v>3268.92</v>
      </c>
      <c r="M189" s="23">
        <v>0</v>
      </c>
      <c r="N189" s="23">
        <v>0</v>
      </c>
      <c r="O189" s="23">
        <v>0</v>
      </c>
      <c r="P189" s="23"/>
      <c r="Q189" s="23"/>
      <c r="R189" s="23">
        <v>0</v>
      </c>
      <c r="S189" s="23">
        <v>0</v>
      </c>
      <c r="T189" s="23">
        <v>0</v>
      </c>
      <c r="U189" s="23" t="s">
        <v>39</v>
      </c>
      <c r="V189" s="26">
        <v>1</v>
      </c>
      <c r="W189" s="24" t="s">
        <v>171</v>
      </c>
      <c r="X189" s="27" t="s">
        <v>413</v>
      </c>
      <c r="Y189" s="28">
        <v>44050</v>
      </c>
      <c r="Z189" s="28"/>
      <c r="AA189" s="29">
        <v>0</v>
      </c>
    </row>
    <row r="190" spans="1:27" x14ac:dyDescent="0.25">
      <c r="A190" s="20" t="s">
        <v>262</v>
      </c>
      <c r="B190" s="32">
        <v>2</v>
      </c>
      <c r="C190" s="22">
        <v>4354.62</v>
      </c>
      <c r="D190" s="23">
        <v>0</v>
      </c>
      <c r="E190" s="23">
        <v>0</v>
      </c>
      <c r="F190" s="22">
        <v>0</v>
      </c>
      <c r="G190" s="22">
        <v>0</v>
      </c>
      <c r="H190" s="24">
        <v>306.61</v>
      </c>
      <c r="I190" s="24">
        <v>503.85</v>
      </c>
      <c r="J190" s="24">
        <v>299.27999999999997</v>
      </c>
      <c r="K190" s="24">
        <v>0</v>
      </c>
      <c r="L190" s="25">
        <f t="shared" si="2"/>
        <v>3858.0999999999995</v>
      </c>
      <c r="M190" s="23">
        <v>0</v>
      </c>
      <c r="N190" s="23">
        <v>0</v>
      </c>
      <c r="O190" s="23">
        <v>0</v>
      </c>
      <c r="P190" s="23"/>
      <c r="Q190" s="23"/>
      <c r="R190" s="23">
        <v>0</v>
      </c>
      <c r="S190" s="23">
        <v>0</v>
      </c>
      <c r="T190" s="23">
        <v>0</v>
      </c>
      <c r="U190" s="23" t="s">
        <v>39</v>
      </c>
      <c r="V190" s="26">
        <v>1</v>
      </c>
      <c r="W190" s="24" t="s">
        <v>85</v>
      </c>
      <c r="X190" s="27" t="s">
        <v>345</v>
      </c>
      <c r="Y190" s="28">
        <v>44007</v>
      </c>
      <c r="Z190" s="28"/>
      <c r="AA190" s="29">
        <v>0</v>
      </c>
    </row>
    <row r="191" spans="1:27" x14ac:dyDescent="0.25">
      <c r="A191" s="20" t="s">
        <v>262</v>
      </c>
      <c r="B191" s="32">
        <v>2</v>
      </c>
      <c r="C191" s="22">
        <v>4818.41</v>
      </c>
      <c r="D191" s="23">
        <v>0</v>
      </c>
      <c r="E191" s="23">
        <v>0</v>
      </c>
      <c r="F191" s="22">
        <v>0</v>
      </c>
      <c r="G191" s="22">
        <v>0</v>
      </c>
      <c r="H191" s="24">
        <v>65.569999999999993</v>
      </c>
      <c r="I191" s="24">
        <v>535.03</v>
      </c>
      <c r="J191" s="24">
        <v>342.38</v>
      </c>
      <c r="K191" s="24">
        <v>0</v>
      </c>
      <c r="L191" s="25">
        <f t="shared" si="2"/>
        <v>4006.5699999999997</v>
      </c>
      <c r="M191" s="23">
        <v>0</v>
      </c>
      <c r="N191" s="23">
        <v>0</v>
      </c>
      <c r="O191" s="23">
        <v>0</v>
      </c>
      <c r="P191" s="23"/>
      <c r="Q191" s="23"/>
      <c r="R191" s="23">
        <v>0</v>
      </c>
      <c r="S191" s="23">
        <v>0</v>
      </c>
      <c r="T191" s="23">
        <v>0</v>
      </c>
      <c r="U191" s="23" t="s">
        <v>40</v>
      </c>
      <c r="V191" s="26">
        <v>1</v>
      </c>
      <c r="W191" s="24" t="s">
        <v>86</v>
      </c>
      <c r="X191" s="27" t="s">
        <v>308</v>
      </c>
      <c r="Y191" s="28">
        <v>43988</v>
      </c>
      <c r="Z191" s="28"/>
      <c r="AA191" s="29">
        <v>0</v>
      </c>
    </row>
    <row r="192" spans="1:27" x14ac:dyDescent="0.25">
      <c r="A192" s="20" t="s">
        <v>262</v>
      </c>
      <c r="B192" s="32">
        <v>2</v>
      </c>
      <c r="C192" s="22">
        <v>1786.41</v>
      </c>
      <c r="D192" s="23">
        <v>32.340000000000003</v>
      </c>
      <c r="E192" s="23">
        <v>0</v>
      </c>
      <c r="F192" s="22">
        <v>0</v>
      </c>
      <c r="G192" s="22">
        <v>10.02</v>
      </c>
      <c r="H192" s="24">
        <v>179.46</v>
      </c>
      <c r="I192" s="24">
        <v>163.19</v>
      </c>
      <c r="J192" s="24">
        <v>0</v>
      </c>
      <c r="K192" s="24">
        <v>1.56</v>
      </c>
      <c r="L192" s="25">
        <f t="shared" si="2"/>
        <v>1843.48</v>
      </c>
      <c r="M192" s="23">
        <v>0</v>
      </c>
      <c r="N192" s="23">
        <v>0</v>
      </c>
      <c r="O192" s="23">
        <v>0</v>
      </c>
      <c r="P192" s="23"/>
      <c r="Q192" s="23"/>
      <c r="R192" s="23">
        <v>0</v>
      </c>
      <c r="S192" s="23">
        <v>0</v>
      </c>
      <c r="T192" s="23">
        <v>0</v>
      </c>
      <c r="U192" s="23" t="s">
        <v>41</v>
      </c>
      <c r="V192" s="26">
        <v>1</v>
      </c>
      <c r="W192" s="24" t="s">
        <v>172</v>
      </c>
      <c r="X192" s="27" t="s">
        <v>375</v>
      </c>
      <c r="Y192" s="28">
        <v>44016</v>
      </c>
      <c r="Z192" s="28"/>
      <c r="AA192" s="29">
        <v>0</v>
      </c>
    </row>
    <row r="193" spans="1:27" x14ac:dyDescent="0.25">
      <c r="A193" s="20" t="s">
        <v>262</v>
      </c>
      <c r="B193" s="32">
        <v>2</v>
      </c>
      <c r="C193" s="22">
        <v>3692.56</v>
      </c>
      <c r="D193" s="23">
        <v>0</v>
      </c>
      <c r="E193" s="23">
        <v>0</v>
      </c>
      <c r="F193" s="22">
        <v>0</v>
      </c>
      <c r="G193" s="22">
        <v>29.52</v>
      </c>
      <c r="H193" s="24">
        <v>0</v>
      </c>
      <c r="I193" s="24">
        <v>368.23</v>
      </c>
      <c r="J193" s="24">
        <v>63.87</v>
      </c>
      <c r="K193" s="24">
        <v>0</v>
      </c>
      <c r="L193" s="25">
        <f t="shared" si="2"/>
        <v>3289.98</v>
      </c>
      <c r="M193" s="23">
        <v>0</v>
      </c>
      <c r="N193" s="23">
        <v>0</v>
      </c>
      <c r="O193" s="23">
        <v>0</v>
      </c>
      <c r="P193" s="23"/>
      <c r="Q193" s="23"/>
      <c r="R193" s="23">
        <v>0</v>
      </c>
      <c r="S193" s="23">
        <v>0</v>
      </c>
      <c r="T193" s="23">
        <v>0</v>
      </c>
      <c r="U193" s="23" t="s">
        <v>188</v>
      </c>
      <c r="V193" s="26">
        <v>1</v>
      </c>
      <c r="W193" s="24" t="s">
        <v>201</v>
      </c>
      <c r="X193" s="27" t="s">
        <v>430</v>
      </c>
      <c r="Y193" s="28">
        <v>44126</v>
      </c>
      <c r="Z193" s="28"/>
      <c r="AA193" s="29">
        <v>0</v>
      </c>
    </row>
    <row r="194" spans="1:27" x14ac:dyDescent="0.25">
      <c r="A194" s="20" t="s">
        <v>262</v>
      </c>
      <c r="B194" s="32">
        <v>2</v>
      </c>
      <c r="C194" s="22">
        <v>2205.37</v>
      </c>
      <c r="D194" s="23">
        <v>0</v>
      </c>
      <c r="E194" s="23">
        <v>0</v>
      </c>
      <c r="F194" s="22">
        <v>0</v>
      </c>
      <c r="G194" s="22">
        <v>1.02</v>
      </c>
      <c r="H194" s="24">
        <v>89.73</v>
      </c>
      <c r="I194" s="24">
        <v>179.04</v>
      </c>
      <c r="J194" s="24">
        <v>0</v>
      </c>
      <c r="K194" s="24">
        <v>122.35</v>
      </c>
      <c r="L194" s="25">
        <f t="shared" ref="L194:L197" si="3">C194+D194+E194+F194+G194+H194-I194-J194-K194</f>
        <v>1994.73</v>
      </c>
      <c r="M194" s="23">
        <v>0</v>
      </c>
      <c r="N194" s="23">
        <v>0</v>
      </c>
      <c r="O194" s="23">
        <v>0</v>
      </c>
      <c r="P194" s="23"/>
      <c r="Q194" s="23"/>
      <c r="R194" s="23">
        <v>0</v>
      </c>
      <c r="S194" s="23">
        <v>0</v>
      </c>
      <c r="T194" s="23">
        <v>0</v>
      </c>
      <c r="U194" s="23" t="s">
        <v>41</v>
      </c>
      <c r="V194" s="26">
        <v>1</v>
      </c>
      <c r="W194" s="24" t="s">
        <v>173</v>
      </c>
      <c r="X194" s="27" t="s">
        <v>404</v>
      </c>
      <c r="Y194" s="28">
        <v>44050</v>
      </c>
      <c r="Z194" s="28"/>
      <c r="AA194" s="29">
        <v>0</v>
      </c>
    </row>
    <row r="195" spans="1:27" x14ac:dyDescent="0.25">
      <c r="A195" s="20" t="s">
        <v>262</v>
      </c>
      <c r="B195" s="32">
        <v>2</v>
      </c>
      <c r="C195" s="22">
        <v>3508.92</v>
      </c>
      <c r="D195" s="23">
        <v>0</v>
      </c>
      <c r="E195" s="23">
        <v>0</v>
      </c>
      <c r="F195" s="22">
        <v>0</v>
      </c>
      <c r="G195" s="22">
        <v>0</v>
      </c>
      <c r="H195" s="24">
        <v>306.61</v>
      </c>
      <c r="I195" s="24">
        <v>385</v>
      </c>
      <c r="J195" s="24">
        <v>159.30000000000001</v>
      </c>
      <c r="K195" s="24">
        <v>3.18</v>
      </c>
      <c r="L195" s="25">
        <f t="shared" si="3"/>
        <v>3268.05</v>
      </c>
      <c r="M195" s="23">
        <v>0</v>
      </c>
      <c r="N195" s="23">
        <v>0</v>
      </c>
      <c r="O195" s="23">
        <v>0</v>
      </c>
      <c r="P195" s="23"/>
      <c r="Q195" s="23"/>
      <c r="R195" s="23">
        <v>0</v>
      </c>
      <c r="S195" s="23">
        <v>0</v>
      </c>
      <c r="T195" s="23">
        <v>0</v>
      </c>
      <c r="U195" s="23" t="s">
        <v>39</v>
      </c>
      <c r="V195" s="26">
        <v>1</v>
      </c>
      <c r="W195" s="24" t="s">
        <v>202</v>
      </c>
      <c r="X195" s="27" t="s">
        <v>426</v>
      </c>
      <c r="Y195" s="28">
        <v>44110</v>
      </c>
      <c r="Z195" s="28"/>
      <c r="AA195" s="29">
        <v>0</v>
      </c>
    </row>
    <row r="196" spans="1:27" x14ac:dyDescent="0.25">
      <c r="A196" s="20" t="s">
        <v>262</v>
      </c>
      <c r="B196" s="32">
        <v>2</v>
      </c>
      <c r="C196" s="22">
        <v>2134.81</v>
      </c>
      <c r="D196" s="23">
        <v>26.23</v>
      </c>
      <c r="E196" s="23">
        <v>0</v>
      </c>
      <c r="F196" s="22">
        <v>0</v>
      </c>
      <c r="G196" s="22">
        <v>0</v>
      </c>
      <c r="H196" s="24">
        <v>89.73</v>
      </c>
      <c r="I196" s="24">
        <v>174.4</v>
      </c>
      <c r="J196" s="24">
        <v>0</v>
      </c>
      <c r="K196" s="24">
        <v>129.62</v>
      </c>
      <c r="L196" s="25">
        <f t="shared" si="3"/>
        <v>1946.75</v>
      </c>
      <c r="M196" s="23">
        <v>0</v>
      </c>
      <c r="N196" s="23">
        <v>0</v>
      </c>
      <c r="O196" s="23">
        <v>0</v>
      </c>
      <c r="P196" s="23"/>
      <c r="Q196" s="23"/>
      <c r="R196" s="23">
        <v>0</v>
      </c>
      <c r="S196" s="23">
        <v>0</v>
      </c>
      <c r="T196" s="23">
        <v>0</v>
      </c>
      <c r="U196" s="23" t="s">
        <v>41</v>
      </c>
      <c r="V196" s="26">
        <v>1</v>
      </c>
      <c r="W196" s="24" t="s">
        <v>87</v>
      </c>
      <c r="X196" s="27" t="s">
        <v>309</v>
      </c>
      <c r="Y196" s="28">
        <v>43988</v>
      </c>
      <c r="Z196" s="28"/>
      <c r="AA196" s="29">
        <v>0</v>
      </c>
    </row>
    <row r="197" spans="1:27" x14ac:dyDescent="0.25">
      <c r="A197" s="20" t="s">
        <v>262</v>
      </c>
      <c r="B197" s="32">
        <v>2</v>
      </c>
      <c r="C197" s="22">
        <v>3508.92</v>
      </c>
      <c r="D197" s="23">
        <v>0</v>
      </c>
      <c r="E197" s="23">
        <v>0</v>
      </c>
      <c r="F197" s="22">
        <v>0</v>
      </c>
      <c r="G197" s="22">
        <v>51.16</v>
      </c>
      <c r="H197" s="24">
        <v>306.61</v>
      </c>
      <c r="I197" s="24">
        <v>385.45</v>
      </c>
      <c r="J197" s="24">
        <v>159.71</v>
      </c>
      <c r="K197" s="24">
        <v>0</v>
      </c>
      <c r="L197" s="25">
        <f t="shared" si="3"/>
        <v>3321.53</v>
      </c>
      <c r="M197" s="23">
        <v>0</v>
      </c>
      <c r="N197" s="23">
        <v>0</v>
      </c>
      <c r="O197" s="23">
        <v>0</v>
      </c>
      <c r="P197" s="23"/>
      <c r="Q197" s="23"/>
      <c r="R197" s="23">
        <v>0</v>
      </c>
      <c r="S197" s="23">
        <v>0</v>
      </c>
      <c r="T197" s="23">
        <v>0</v>
      </c>
      <c r="U197" s="23" t="s">
        <v>39</v>
      </c>
      <c r="V197" s="26">
        <v>1</v>
      </c>
      <c r="W197" s="24" t="s">
        <v>174</v>
      </c>
      <c r="X197" s="27" t="s">
        <v>371</v>
      </c>
      <c r="Y197" s="28">
        <v>44016</v>
      </c>
      <c r="Z197" s="28"/>
      <c r="AA197" s="29">
        <v>0</v>
      </c>
    </row>
    <row r="198" spans="1:27" x14ac:dyDescent="0.25">
      <c r="V198" s="26"/>
    </row>
    <row r="199" spans="1:27" x14ac:dyDescent="0.25">
      <c r="V199" s="26"/>
    </row>
    <row r="200" spans="1:27" x14ac:dyDescent="0.25">
      <c r="V200" s="26"/>
    </row>
    <row r="201" spans="1:27" x14ac:dyDescent="0.25">
      <c r="V201" s="26"/>
    </row>
    <row r="202" spans="1:27" x14ac:dyDescent="0.25">
      <c r="V202" s="26"/>
    </row>
    <row r="203" spans="1:27" x14ac:dyDescent="0.25">
      <c r="V203" s="26"/>
    </row>
    <row r="204" spans="1:27" x14ac:dyDescent="0.25">
      <c r="V204" s="26"/>
    </row>
    <row r="205" spans="1:27" x14ac:dyDescent="0.25">
      <c r="V205" s="26"/>
    </row>
    <row r="206" spans="1:27" x14ac:dyDescent="0.25">
      <c r="V206" s="26"/>
    </row>
    <row r="207" spans="1:27" x14ac:dyDescent="0.25">
      <c r="V207" s="26"/>
    </row>
    <row r="208" spans="1:27" x14ac:dyDescent="0.25">
      <c r="V208" s="26"/>
    </row>
    <row r="209" spans="22:22" x14ac:dyDescent="0.25">
      <c r="V209" s="26"/>
    </row>
    <row r="210" spans="22:22" x14ac:dyDescent="0.25">
      <c r="V210" s="26"/>
    </row>
    <row r="211" spans="22:22" x14ac:dyDescent="0.25">
      <c r="V211" s="26"/>
    </row>
    <row r="212" spans="22:22" x14ac:dyDescent="0.25">
      <c r="V212" s="26"/>
    </row>
    <row r="213" spans="22:22" x14ac:dyDescent="0.25">
      <c r="V213" s="26"/>
    </row>
    <row r="214" spans="22:22" x14ac:dyDescent="0.25">
      <c r="V214" s="26"/>
    </row>
    <row r="215" spans="22:22" x14ac:dyDescent="0.25">
      <c r="V215" s="26"/>
    </row>
    <row r="216" spans="22:22" x14ac:dyDescent="0.25">
      <c r="V216" s="26"/>
    </row>
  </sheetData>
  <autoFilter ref="A1:AF234" xr:uid="{00000000-0009-0000-0000-000001000000}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 2020</vt:lpstr>
      <vt:lpstr>Plan1</vt:lpstr>
      <vt:lpstr>' 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lsvrv</cp:lastModifiedBy>
  <cp:lastPrinted>2021-02-24T19:20:15Z</cp:lastPrinted>
  <dcterms:created xsi:type="dcterms:W3CDTF">2020-06-29T12:44:42Z</dcterms:created>
  <dcterms:modified xsi:type="dcterms:W3CDTF">2021-02-25T13:54:25Z</dcterms:modified>
</cp:coreProperties>
</file>